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fileSharing readOnlyRecommended="1"/>
  <workbookPr filterPrivacy="1" codeName="ThisWorkbook"/>
  <xr:revisionPtr revIDLastSave="0" documentId="13_ncr:1_{A9C6B919-EB41-46A4-8C39-ACEDC45F99DC}" xr6:coauthVersionLast="47" xr6:coauthVersionMax="47" xr10:uidLastSave="{00000000-0000-0000-0000-000000000000}"/>
  <bookViews>
    <workbookView xWindow="6945" yWindow="1125" windowWidth="21600" windowHeight="11385" tabRatio="880" xr2:uid="{00000000-000D-0000-FFFF-FFFF00000000}"/>
  </bookViews>
  <sheets>
    <sheet name="Capital p3 - SEWP" sheetId="119" r:id="rId1"/>
    <sheet name="Subs Extreme Weather Protection" sheetId="109" r:id="rId2"/>
    <sheet name="WACC Jan-June" sheetId="55" state="hidden" r:id="rId3"/>
    <sheet name="WACC July-Dec" sheetId="121" state="hidden" r:id="rId4"/>
    <sheet name="WACC 2021" sheetId="122" state="hidden" r:id="rId5"/>
    <sheet name="WACC 2022" sheetId="124" r:id="rId6"/>
  </sheets>
  <definedNames>
    <definedName name="_1" localSheetId="0" hidden="1">#REF!</definedName>
    <definedName name="_1" localSheetId="1" hidden="1">#REF!</definedName>
    <definedName name="_1" localSheetId="4" hidden="1">#REF!</definedName>
    <definedName name="_1" localSheetId="5" hidden="1">#REF!</definedName>
    <definedName name="_1" hidden="1">#REF!</definedName>
    <definedName name="_Key1" localSheetId="0" hidden="1">#REF!</definedName>
    <definedName name="_Key1" localSheetId="1" hidden="1">#REF!</definedName>
    <definedName name="_Key1" localSheetId="4" hidden="1">#REF!</definedName>
    <definedName name="_Key1" localSheetId="5" hidden="1">#REF!</definedName>
    <definedName name="_Key1" localSheetId="2" hidden="1">#REF!</definedName>
    <definedName name="_Key1" hidden="1">#REF!</definedName>
    <definedName name="_Order1" hidden="1">255</definedName>
    <definedName name="_Sort" localSheetId="2" hidden="1">#REF!</definedName>
    <definedName name="_z" localSheetId="0" hidden="1">#REF!</definedName>
    <definedName name="_z" localSheetId="4" hidden="1">#REF!</definedName>
    <definedName name="_z" localSheetId="5" hidden="1">#REF!</definedName>
    <definedName name="_z" hidden="1">#REF!</definedName>
    <definedName name="_xlnm.Print_Area" localSheetId="0">'Capital p3 - SEWP'!$A$1:$X$50</definedName>
    <definedName name="_xlnm.Print_Area" localSheetId="1">'Subs Extreme Weather Protection'!$A$1:$U$697,'Subs Extreme Weather Protection'!$A$699:$U$872,'Subs Extreme Weather Protection'!$A$874:$U$1164</definedName>
    <definedName name="_xlnm.Print_Area" localSheetId="4">'WACC 2021'!$A$1:$J$70</definedName>
    <definedName name="_xlnm.Print_Area" localSheetId="5">'WACC 2022'!$A$1:$J$70</definedName>
    <definedName name="_xlnm.Print_Area" localSheetId="2">'WACC Jan-June'!$A$1:$J$70</definedName>
    <definedName name="_xlnm.Print_Area" localSheetId="3">'WACC July-Dec'!$A$1:$J$70</definedName>
    <definedName name="_xlnm.Print_Titles" localSheetId="1">'Subs Extreme Weather Protection'!$E:$G</definedName>
    <definedName name="Transmission_Infrastructure_Inspections" localSheetId="4">#REF!</definedName>
    <definedName name="Transmission_Infrastructure_Inspections" localSheetId="5">#REF!</definedName>
    <definedName name="Transmission_Infrastructure_Inspection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37" i="119" l="1"/>
  <c r="E30" i="124" l="1"/>
  <c r="E31" i="124"/>
  <c r="E29" i="124"/>
  <c r="E30" i="122"/>
  <c r="E31" i="122"/>
  <c r="E29" i="122"/>
  <c r="E25" i="124" l="1"/>
  <c r="E25" i="122"/>
  <c r="U5" i="109"/>
  <c r="E33" i="124"/>
  <c r="I30" i="124" s="1"/>
  <c r="E33" i="122"/>
  <c r="I30" i="122" s="1"/>
  <c r="I31" i="122" l="1"/>
  <c r="I29" i="122"/>
  <c r="I29" i="124"/>
  <c r="I31" i="124"/>
  <c r="F22" i="124"/>
  <c r="H22" i="124" s="1"/>
  <c r="F18" i="124"/>
  <c r="H18" i="124" s="1"/>
  <c r="E45" i="124" s="1"/>
  <c r="F21" i="124"/>
  <c r="H21" i="124" s="1"/>
  <c r="F17" i="124"/>
  <c r="H17" i="124" s="1"/>
  <c r="E56" i="124" s="1"/>
  <c r="F20" i="124"/>
  <c r="H20" i="124" s="1"/>
  <c r="E46" i="124" s="1"/>
  <c r="F16" i="124"/>
  <c r="H16" i="124" s="1"/>
  <c r="F19" i="124"/>
  <c r="F22" i="122"/>
  <c r="H22" i="122" s="1"/>
  <c r="F18" i="122"/>
  <c r="H18" i="122" s="1"/>
  <c r="E45" i="122" s="1"/>
  <c r="F21" i="122"/>
  <c r="H21" i="122" s="1"/>
  <c r="F17" i="122"/>
  <c r="H17" i="122" s="1"/>
  <c r="E56" i="122" s="1"/>
  <c r="F20" i="122"/>
  <c r="H20" i="122" s="1"/>
  <c r="E46" i="122" s="1"/>
  <c r="F16" i="122"/>
  <c r="F19" i="122"/>
  <c r="H19" i="122" s="1"/>
  <c r="K864" i="109"/>
  <c r="K863" i="109" s="1"/>
  <c r="L864" i="109"/>
  <c r="L863" i="109" s="1"/>
  <c r="M864" i="109"/>
  <c r="M863" i="109" s="1"/>
  <c r="N864" i="109"/>
  <c r="N863" i="109" s="1"/>
  <c r="O864" i="109"/>
  <c r="O863" i="109" s="1"/>
  <c r="P864" i="109"/>
  <c r="P863" i="109" s="1"/>
  <c r="Q864" i="109"/>
  <c r="Q863" i="109" s="1"/>
  <c r="R864" i="109"/>
  <c r="R863" i="109" s="1"/>
  <c r="S864" i="109"/>
  <c r="S863" i="109" s="1"/>
  <c r="T864" i="109"/>
  <c r="T863" i="109" s="1"/>
  <c r="K866" i="109"/>
  <c r="K865" i="109" s="1"/>
  <c r="L866" i="109"/>
  <c r="L865" i="109" s="1"/>
  <c r="M866" i="109"/>
  <c r="M865" i="109" s="1"/>
  <c r="N866" i="109"/>
  <c r="N865" i="109" s="1"/>
  <c r="O866" i="109"/>
  <c r="O865" i="109" s="1"/>
  <c r="P866" i="109"/>
  <c r="P865" i="109" s="1"/>
  <c r="Q866" i="109"/>
  <c r="Q865" i="109" s="1"/>
  <c r="R866" i="109"/>
  <c r="R865" i="109" s="1"/>
  <c r="S866" i="109"/>
  <c r="S865" i="109" s="1"/>
  <c r="T866" i="109"/>
  <c r="T865" i="109" s="1"/>
  <c r="K868" i="109"/>
  <c r="K867" i="109" s="1"/>
  <c r="L868" i="109"/>
  <c r="L867" i="109" s="1"/>
  <c r="M868" i="109"/>
  <c r="M867" i="109" s="1"/>
  <c r="N868" i="109"/>
  <c r="N867" i="109" s="1"/>
  <c r="O868" i="109"/>
  <c r="O867" i="109" s="1"/>
  <c r="P868" i="109"/>
  <c r="P867" i="109" s="1"/>
  <c r="Q868" i="109"/>
  <c r="Q867" i="109" s="1"/>
  <c r="R868" i="109"/>
  <c r="R867" i="109" s="1"/>
  <c r="S868" i="109"/>
  <c r="S867" i="109" s="1"/>
  <c r="T868" i="109"/>
  <c r="T867" i="109" s="1"/>
  <c r="K870" i="109"/>
  <c r="K869" i="109" s="1"/>
  <c r="L870" i="109"/>
  <c r="L869" i="109" s="1"/>
  <c r="M870" i="109"/>
  <c r="M869" i="109" s="1"/>
  <c r="N870" i="109"/>
  <c r="N869" i="109" s="1"/>
  <c r="O870" i="109"/>
  <c r="O869" i="109" s="1"/>
  <c r="P870" i="109"/>
  <c r="P869" i="109" s="1"/>
  <c r="Q870" i="109"/>
  <c r="Q869" i="109" s="1"/>
  <c r="R870" i="109"/>
  <c r="R869" i="109" s="1"/>
  <c r="S870" i="109"/>
  <c r="S869" i="109" s="1"/>
  <c r="T870" i="109"/>
  <c r="T869" i="109" s="1"/>
  <c r="I870" i="109"/>
  <c r="I868" i="109"/>
  <c r="I866" i="109"/>
  <c r="I864" i="109"/>
  <c r="E38" i="124" l="1"/>
  <c r="E58" i="124" s="1"/>
  <c r="E38" i="122"/>
  <c r="E58" i="122" s="1"/>
  <c r="E39" i="124"/>
  <c r="E47" i="124" s="1"/>
  <c r="E48" i="124" s="1"/>
  <c r="E50" i="124" s="1"/>
  <c r="E39" i="122"/>
  <c r="E47" i="122" s="1"/>
  <c r="E48" i="122" s="1"/>
  <c r="E50" i="122" s="1"/>
  <c r="F25" i="124"/>
  <c r="H19" i="124"/>
  <c r="E57" i="124" s="1"/>
  <c r="E55" i="124"/>
  <c r="E57" i="122"/>
  <c r="F25" i="122"/>
  <c r="H16" i="122"/>
  <c r="E55" i="122" s="1"/>
  <c r="I33" i="122"/>
  <c r="I33" i="124"/>
  <c r="E40" i="122" l="1"/>
  <c r="E40" i="124"/>
  <c r="H25" i="124"/>
  <c r="H62" i="119"/>
  <c r="L62" i="119"/>
  <c r="P62" i="119"/>
  <c r="K62" i="119"/>
  <c r="G62" i="119"/>
  <c r="I62" i="119"/>
  <c r="M62" i="119"/>
  <c r="Q62" i="119"/>
  <c r="J62" i="119"/>
  <c r="N62" i="119"/>
  <c r="R62" i="119"/>
  <c r="O62" i="119"/>
  <c r="E59" i="124"/>
  <c r="E59" i="122"/>
  <c r="E61" i="122" s="1"/>
  <c r="H25" i="122"/>
  <c r="E22" i="121"/>
  <c r="E21" i="121"/>
  <c r="E20" i="121"/>
  <c r="E19" i="121"/>
  <c r="E17" i="121"/>
  <c r="E16" i="121"/>
  <c r="E61" i="124" l="1"/>
  <c r="I63" i="119"/>
  <c r="M63" i="119"/>
  <c r="Q63" i="119"/>
  <c r="L63" i="119"/>
  <c r="J63" i="119"/>
  <c r="N63" i="119"/>
  <c r="R63" i="119"/>
  <c r="H63" i="119"/>
  <c r="K63" i="119"/>
  <c r="O63" i="119"/>
  <c r="G63" i="119"/>
  <c r="P63" i="119"/>
  <c r="E30" i="121"/>
  <c r="E25" i="121"/>
  <c r="F20" i="121" s="1"/>
  <c r="E30" i="55"/>
  <c r="E22" i="55"/>
  <c r="E21" i="55"/>
  <c r="E20" i="55"/>
  <c r="E19" i="55"/>
  <c r="E17" i="55"/>
  <c r="E16" i="55"/>
  <c r="E25" i="55" l="1"/>
  <c r="F20" i="55" s="1"/>
  <c r="H20" i="55" s="1"/>
  <c r="E46" i="55" s="1"/>
  <c r="H20" i="121"/>
  <c r="E46" i="121" s="1"/>
  <c r="F19" i="121"/>
  <c r="H19" i="121" s="1"/>
  <c r="E57" i="121" s="1"/>
  <c r="F18" i="121"/>
  <c r="H18" i="121" s="1"/>
  <c r="E45" i="121" s="1"/>
  <c r="F16" i="121"/>
  <c r="F21" i="121"/>
  <c r="H21" i="121" s="1"/>
  <c r="F17" i="121"/>
  <c r="H17" i="121" s="1"/>
  <c r="E56" i="121" s="1"/>
  <c r="F22" i="121"/>
  <c r="H22" i="121" s="1"/>
  <c r="E29" i="121"/>
  <c r="E31" i="121"/>
  <c r="F18" i="55"/>
  <c r="H18" i="55" s="1"/>
  <c r="E45" i="55" s="1"/>
  <c r="F19" i="55"/>
  <c r="H19" i="55" s="1"/>
  <c r="E57" i="55" s="1"/>
  <c r="F16" i="55"/>
  <c r="F21" i="55"/>
  <c r="H21" i="55" s="1"/>
  <c r="F17" i="55"/>
  <c r="H17" i="55" s="1"/>
  <c r="E56" i="55" s="1"/>
  <c r="F22" i="55"/>
  <c r="H22" i="55" s="1"/>
  <c r="E29" i="55"/>
  <c r="E31" i="55"/>
  <c r="I29" i="121" l="1"/>
  <c r="H16" i="121"/>
  <c r="F25" i="121"/>
  <c r="E33" i="121"/>
  <c r="I30" i="121" s="1"/>
  <c r="E33" i="55"/>
  <c r="I30" i="55" s="1"/>
  <c r="H16" i="55"/>
  <c r="F25" i="55"/>
  <c r="I31" i="55" l="1"/>
  <c r="E39" i="55" s="1"/>
  <c r="E47" i="55" s="1"/>
  <c r="E48" i="55" s="1"/>
  <c r="E50" i="55" s="1"/>
  <c r="I31" i="121"/>
  <c r="E39" i="121"/>
  <c r="E47" i="121" s="1"/>
  <c r="E48" i="121" s="1"/>
  <c r="E50" i="121" s="1"/>
  <c r="E55" i="121"/>
  <c r="H25" i="121"/>
  <c r="E55" i="55"/>
  <c r="H25" i="55"/>
  <c r="I29" i="55"/>
  <c r="I33" i="121" l="1"/>
  <c r="E38" i="121"/>
  <c r="I33" i="55"/>
  <c r="E38" i="55"/>
  <c r="E40" i="121" l="1"/>
  <c r="E58" i="121"/>
  <c r="E59" i="121" s="1"/>
  <c r="E40" i="55"/>
  <c r="E58" i="55"/>
  <c r="E59" i="55" s="1"/>
  <c r="E61" i="55" s="1"/>
  <c r="E61" i="121" l="1"/>
  <c r="H699" i="109" l="1"/>
  <c r="H560" i="109"/>
  <c r="E1163" i="109" l="1"/>
  <c r="I428" i="109" l="1"/>
  <c r="I567" i="109" s="1"/>
  <c r="I429" i="109"/>
  <c r="I430" i="109"/>
  <c r="I569" i="109" s="1"/>
  <c r="I431" i="109"/>
  <c r="I570" i="109" s="1"/>
  <c r="I432" i="109"/>
  <c r="I571" i="109" s="1"/>
  <c r="I433" i="109"/>
  <c r="I572" i="109" s="1"/>
  <c r="I434" i="109"/>
  <c r="I573" i="109" s="1"/>
  <c r="I435" i="109"/>
  <c r="I574" i="109" s="1"/>
  <c r="I436" i="109"/>
  <c r="I575" i="109" s="1"/>
  <c r="I437" i="109"/>
  <c r="I438" i="109"/>
  <c r="I577" i="109" s="1"/>
  <c r="I439" i="109"/>
  <c r="I578" i="109" s="1"/>
  <c r="I440" i="109"/>
  <c r="I579" i="109" s="1"/>
  <c r="I441" i="109"/>
  <c r="I442" i="109"/>
  <c r="I581" i="109" s="1"/>
  <c r="I443" i="109"/>
  <c r="I582" i="109" s="1"/>
  <c r="I444" i="109"/>
  <c r="I583" i="109" s="1"/>
  <c r="I445" i="109"/>
  <c r="I446" i="109"/>
  <c r="I585" i="109" s="1"/>
  <c r="I447" i="109"/>
  <c r="I586" i="109" s="1"/>
  <c r="I448" i="109"/>
  <c r="I587" i="109" s="1"/>
  <c r="I449" i="109"/>
  <c r="I588" i="109" s="1"/>
  <c r="I450" i="109"/>
  <c r="I589" i="109" s="1"/>
  <c r="I451" i="109"/>
  <c r="I590" i="109" s="1"/>
  <c r="I452" i="109"/>
  <c r="I591" i="109" s="1"/>
  <c r="I453" i="109"/>
  <c r="I454" i="109"/>
  <c r="I593" i="109" s="1"/>
  <c r="I455" i="109"/>
  <c r="I594" i="109" s="1"/>
  <c r="I456" i="109"/>
  <c r="I595" i="109" s="1"/>
  <c r="I457" i="109"/>
  <c r="I596" i="109" s="1"/>
  <c r="I458" i="109"/>
  <c r="I597" i="109" s="1"/>
  <c r="I459" i="109"/>
  <c r="I598" i="109" s="1"/>
  <c r="I460" i="109"/>
  <c r="I599" i="109" s="1"/>
  <c r="I461" i="109"/>
  <c r="I600" i="109" s="1"/>
  <c r="I462" i="109"/>
  <c r="I601" i="109" s="1"/>
  <c r="I463" i="109"/>
  <c r="I602" i="109" s="1"/>
  <c r="I464" i="109"/>
  <c r="I603" i="109" s="1"/>
  <c r="I465" i="109"/>
  <c r="I466" i="109"/>
  <c r="I605" i="109" s="1"/>
  <c r="I467" i="109"/>
  <c r="I606" i="109" s="1"/>
  <c r="I468" i="109"/>
  <c r="I607" i="109" s="1"/>
  <c r="I469" i="109"/>
  <c r="I470" i="109"/>
  <c r="I609" i="109" s="1"/>
  <c r="I471" i="109"/>
  <c r="I610" i="109" s="1"/>
  <c r="I472" i="109"/>
  <c r="I611" i="109" s="1"/>
  <c r="I473" i="109"/>
  <c r="I612" i="109" s="1"/>
  <c r="I474" i="109"/>
  <c r="I613" i="109" s="1"/>
  <c r="I475" i="109"/>
  <c r="I614" i="109" s="1"/>
  <c r="I476" i="109"/>
  <c r="I615" i="109" s="1"/>
  <c r="I477" i="109"/>
  <c r="I616" i="109" s="1"/>
  <c r="I478" i="109"/>
  <c r="I617" i="109" s="1"/>
  <c r="I479" i="109"/>
  <c r="I618" i="109" s="1"/>
  <c r="I480" i="109"/>
  <c r="I619" i="109" s="1"/>
  <c r="I481" i="109"/>
  <c r="I482" i="109"/>
  <c r="I621" i="109" s="1"/>
  <c r="I483" i="109"/>
  <c r="I622" i="109" s="1"/>
  <c r="I484" i="109"/>
  <c r="I623" i="109" s="1"/>
  <c r="I485" i="109"/>
  <c r="I624" i="109" s="1"/>
  <c r="I486" i="109"/>
  <c r="I625" i="109" s="1"/>
  <c r="I487" i="109"/>
  <c r="I626" i="109" s="1"/>
  <c r="I488" i="109"/>
  <c r="I627" i="109" s="1"/>
  <c r="I489" i="109"/>
  <c r="I628" i="109" s="1"/>
  <c r="I490" i="109"/>
  <c r="I629" i="109" s="1"/>
  <c r="I491" i="109"/>
  <c r="I630" i="109" s="1"/>
  <c r="I492" i="109"/>
  <c r="I631" i="109" s="1"/>
  <c r="I493" i="109"/>
  <c r="I494" i="109"/>
  <c r="I633" i="109" s="1"/>
  <c r="I495" i="109"/>
  <c r="I634" i="109" s="1"/>
  <c r="I496" i="109"/>
  <c r="I635" i="109" s="1"/>
  <c r="I497" i="109"/>
  <c r="I636" i="109" s="1"/>
  <c r="I498" i="109"/>
  <c r="I637" i="109" s="1"/>
  <c r="I499" i="109"/>
  <c r="I638" i="109" s="1"/>
  <c r="I500" i="109"/>
  <c r="I639" i="109" s="1"/>
  <c r="I501" i="109"/>
  <c r="I640" i="109" s="1"/>
  <c r="I502" i="109"/>
  <c r="I641" i="109" s="1"/>
  <c r="I503" i="109"/>
  <c r="I642" i="109" s="1"/>
  <c r="I504" i="109"/>
  <c r="I643" i="109" s="1"/>
  <c r="I505" i="109"/>
  <c r="I506" i="109"/>
  <c r="I645" i="109" s="1"/>
  <c r="I507" i="109"/>
  <c r="I646" i="109" s="1"/>
  <c r="I508" i="109"/>
  <c r="I647" i="109" s="1"/>
  <c r="I509" i="109"/>
  <c r="I510" i="109"/>
  <c r="I649" i="109" s="1"/>
  <c r="I511" i="109"/>
  <c r="I650" i="109" s="1"/>
  <c r="I512" i="109"/>
  <c r="I651" i="109" s="1"/>
  <c r="I513" i="109"/>
  <c r="I652" i="109" s="1"/>
  <c r="I514" i="109"/>
  <c r="I653" i="109" s="1"/>
  <c r="I515" i="109"/>
  <c r="I654" i="109" s="1"/>
  <c r="I516" i="109"/>
  <c r="I655" i="109" s="1"/>
  <c r="I517" i="109"/>
  <c r="I656" i="109" s="1"/>
  <c r="I518" i="109"/>
  <c r="I657" i="109" s="1"/>
  <c r="I519" i="109"/>
  <c r="I658" i="109" s="1"/>
  <c r="I520" i="109"/>
  <c r="I659" i="109" s="1"/>
  <c r="I521" i="109"/>
  <c r="I660" i="109" s="1"/>
  <c r="I522" i="109"/>
  <c r="I661" i="109" s="1"/>
  <c r="I523" i="109"/>
  <c r="I662" i="109" s="1"/>
  <c r="I524" i="109"/>
  <c r="I663" i="109" s="1"/>
  <c r="I525" i="109"/>
  <c r="I664" i="109" s="1"/>
  <c r="I526" i="109"/>
  <c r="I665" i="109" s="1"/>
  <c r="I527" i="109"/>
  <c r="I666" i="109" s="1"/>
  <c r="I528" i="109"/>
  <c r="I667" i="109" s="1"/>
  <c r="I529" i="109"/>
  <c r="I530" i="109"/>
  <c r="I669" i="109" s="1"/>
  <c r="I531" i="109"/>
  <c r="I670" i="109" s="1"/>
  <c r="I532" i="109"/>
  <c r="I671" i="109" s="1"/>
  <c r="I533" i="109"/>
  <c r="I534" i="109"/>
  <c r="I673" i="109" s="1"/>
  <c r="I535" i="109"/>
  <c r="I674" i="109" s="1"/>
  <c r="I536" i="109"/>
  <c r="I675" i="109" s="1"/>
  <c r="I537" i="109"/>
  <c r="I676" i="109" s="1"/>
  <c r="I538" i="109"/>
  <c r="I677" i="109" s="1"/>
  <c r="I539" i="109"/>
  <c r="I678" i="109" s="1"/>
  <c r="I540" i="109"/>
  <c r="I679" i="109" s="1"/>
  <c r="I541" i="109"/>
  <c r="I680" i="109" s="1"/>
  <c r="I542" i="109"/>
  <c r="I681" i="109" s="1"/>
  <c r="I543" i="109"/>
  <c r="I682" i="109" s="1"/>
  <c r="I544" i="109"/>
  <c r="I683" i="109" s="1"/>
  <c r="I545" i="109"/>
  <c r="I684" i="109" s="1"/>
  <c r="I546" i="109"/>
  <c r="I685" i="109" s="1"/>
  <c r="I547" i="109"/>
  <c r="I686" i="109" s="1"/>
  <c r="I548" i="109"/>
  <c r="I687" i="109" s="1"/>
  <c r="I549" i="109"/>
  <c r="I688" i="109" s="1"/>
  <c r="I550" i="109"/>
  <c r="I689" i="109" s="1"/>
  <c r="I551" i="109"/>
  <c r="I690" i="109" s="1"/>
  <c r="I552" i="109"/>
  <c r="I691" i="109" s="1"/>
  <c r="I553" i="109"/>
  <c r="I554" i="109"/>
  <c r="I693" i="109" s="1"/>
  <c r="I555" i="109"/>
  <c r="I694" i="109" s="1"/>
  <c r="I556" i="109"/>
  <c r="I695" i="109" s="1"/>
  <c r="I427" i="109"/>
  <c r="I426" i="109"/>
  <c r="I425" i="109"/>
  <c r="I424" i="109"/>
  <c r="I563" i="109" s="1"/>
  <c r="I423" i="109"/>
  <c r="I562" i="109" s="1"/>
  <c r="I584" i="109"/>
  <c r="I592" i="109"/>
  <c r="I604" i="109"/>
  <c r="I608" i="109"/>
  <c r="I620" i="109"/>
  <c r="I632" i="109"/>
  <c r="I644" i="109"/>
  <c r="I648" i="109"/>
  <c r="I668" i="109"/>
  <c r="I672" i="109"/>
  <c r="I692" i="109"/>
  <c r="I568" i="109"/>
  <c r="I576" i="109"/>
  <c r="I580" i="109"/>
  <c r="I564" i="109" l="1"/>
  <c r="I565" i="109"/>
  <c r="I566" i="109"/>
  <c r="S35" i="119"/>
  <c r="S36" i="119"/>
  <c r="E1021" i="109"/>
  <c r="E1159" i="109" s="1"/>
  <c r="D1021" i="109"/>
  <c r="D1159" i="109" s="1"/>
  <c r="C1021" i="109"/>
  <c r="C1159" i="109" s="1"/>
  <c r="B1021" i="109"/>
  <c r="B1159" i="109" s="1"/>
  <c r="A1021" i="109"/>
  <c r="A1159" i="109" s="1"/>
  <c r="E1020" i="109"/>
  <c r="E1158" i="109" s="1"/>
  <c r="D1020" i="109"/>
  <c r="D1158" i="109" s="1"/>
  <c r="C1020" i="109"/>
  <c r="C1158" i="109" s="1"/>
  <c r="B1020" i="109"/>
  <c r="B1158" i="109" s="1"/>
  <c r="A1020" i="109"/>
  <c r="A1158" i="109" s="1"/>
  <c r="E1019" i="109"/>
  <c r="E1157" i="109" s="1"/>
  <c r="D1019" i="109"/>
  <c r="D1157" i="109" s="1"/>
  <c r="C1019" i="109"/>
  <c r="C1157" i="109" s="1"/>
  <c r="B1019" i="109"/>
  <c r="B1157" i="109" s="1"/>
  <c r="A1019" i="109"/>
  <c r="A1157" i="109" s="1"/>
  <c r="E1018" i="109"/>
  <c r="E1156" i="109" s="1"/>
  <c r="D1018" i="109"/>
  <c r="D1156" i="109" s="1"/>
  <c r="C1018" i="109"/>
  <c r="C1156" i="109" s="1"/>
  <c r="B1018" i="109"/>
  <c r="B1156" i="109" s="1"/>
  <c r="A1018" i="109"/>
  <c r="A1156" i="109" s="1"/>
  <c r="E1017" i="109"/>
  <c r="E1155" i="109" s="1"/>
  <c r="D1017" i="109"/>
  <c r="D1155" i="109" s="1"/>
  <c r="C1017" i="109"/>
  <c r="C1155" i="109" s="1"/>
  <c r="B1017" i="109"/>
  <c r="B1155" i="109" s="1"/>
  <c r="A1017" i="109"/>
  <c r="A1155" i="109" s="1"/>
  <c r="E1016" i="109"/>
  <c r="E1154" i="109" s="1"/>
  <c r="D1016" i="109"/>
  <c r="D1154" i="109" s="1"/>
  <c r="C1016" i="109"/>
  <c r="C1154" i="109" s="1"/>
  <c r="B1016" i="109"/>
  <c r="B1154" i="109" s="1"/>
  <c r="A1016" i="109"/>
  <c r="A1154" i="109" s="1"/>
  <c r="E1015" i="109"/>
  <c r="E1153" i="109" s="1"/>
  <c r="D1015" i="109"/>
  <c r="D1153" i="109" s="1"/>
  <c r="C1015" i="109"/>
  <c r="C1153" i="109" s="1"/>
  <c r="B1015" i="109"/>
  <c r="B1153" i="109" s="1"/>
  <c r="A1015" i="109"/>
  <c r="A1153" i="109" s="1"/>
  <c r="E1014" i="109"/>
  <c r="E1152" i="109" s="1"/>
  <c r="D1014" i="109"/>
  <c r="D1152" i="109" s="1"/>
  <c r="C1014" i="109"/>
  <c r="C1152" i="109" s="1"/>
  <c r="B1014" i="109"/>
  <c r="B1152" i="109" s="1"/>
  <c r="A1014" i="109"/>
  <c r="A1152" i="109" s="1"/>
  <c r="E1013" i="109"/>
  <c r="E1151" i="109" s="1"/>
  <c r="D1013" i="109"/>
  <c r="D1151" i="109" s="1"/>
  <c r="C1013" i="109"/>
  <c r="C1151" i="109" s="1"/>
  <c r="B1013" i="109"/>
  <c r="B1151" i="109" s="1"/>
  <c r="A1013" i="109"/>
  <c r="A1151" i="109" s="1"/>
  <c r="E1012" i="109"/>
  <c r="E1150" i="109" s="1"/>
  <c r="D1012" i="109"/>
  <c r="D1150" i="109" s="1"/>
  <c r="C1012" i="109"/>
  <c r="C1150" i="109" s="1"/>
  <c r="B1012" i="109"/>
  <c r="B1150" i="109" s="1"/>
  <c r="A1012" i="109"/>
  <c r="A1150" i="109" s="1"/>
  <c r="E1011" i="109"/>
  <c r="E1149" i="109" s="1"/>
  <c r="D1011" i="109"/>
  <c r="D1149" i="109" s="1"/>
  <c r="C1011" i="109"/>
  <c r="C1149" i="109" s="1"/>
  <c r="B1011" i="109"/>
  <c r="B1149" i="109" s="1"/>
  <c r="A1011" i="109"/>
  <c r="A1149" i="109" s="1"/>
  <c r="E1010" i="109"/>
  <c r="E1148" i="109" s="1"/>
  <c r="D1010" i="109"/>
  <c r="D1148" i="109" s="1"/>
  <c r="C1010" i="109"/>
  <c r="C1148" i="109" s="1"/>
  <c r="B1010" i="109"/>
  <c r="B1148" i="109" s="1"/>
  <c r="A1010" i="109"/>
  <c r="A1148" i="109" s="1"/>
  <c r="E1009" i="109"/>
  <c r="E1147" i="109" s="1"/>
  <c r="D1009" i="109"/>
  <c r="D1147" i="109" s="1"/>
  <c r="C1009" i="109"/>
  <c r="C1147" i="109" s="1"/>
  <c r="B1009" i="109"/>
  <c r="B1147" i="109" s="1"/>
  <c r="A1009" i="109"/>
  <c r="A1147" i="109" s="1"/>
  <c r="E1008" i="109"/>
  <c r="E1146" i="109" s="1"/>
  <c r="D1008" i="109"/>
  <c r="D1146" i="109" s="1"/>
  <c r="C1008" i="109"/>
  <c r="C1146" i="109" s="1"/>
  <c r="B1008" i="109"/>
  <c r="B1146" i="109" s="1"/>
  <c r="A1008" i="109"/>
  <c r="A1146" i="109" s="1"/>
  <c r="E1007" i="109"/>
  <c r="E1145" i="109" s="1"/>
  <c r="D1007" i="109"/>
  <c r="D1145" i="109" s="1"/>
  <c r="C1007" i="109"/>
  <c r="C1145" i="109" s="1"/>
  <c r="B1007" i="109"/>
  <c r="B1145" i="109" s="1"/>
  <c r="A1007" i="109"/>
  <c r="A1145" i="109" s="1"/>
  <c r="E1006" i="109"/>
  <c r="E1144" i="109" s="1"/>
  <c r="D1006" i="109"/>
  <c r="D1144" i="109" s="1"/>
  <c r="C1006" i="109"/>
  <c r="C1144" i="109" s="1"/>
  <c r="B1006" i="109"/>
  <c r="B1144" i="109" s="1"/>
  <c r="A1006" i="109"/>
  <c r="A1144" i="109" s="1"/>
  <c r="E1005" i="109"/>
  <c r="E1143" i="109" s="1"/>
  <c r="D1005" i="109"/>
  <c r="D1143" i="109" s="1"/>
  <c r="C1005" i="109"/>
  <c r="C1143" i="109" s="1"/>
  <c r="B1005" i="109"/>
  <c r="B1143" i="109" s="1"/>
  <c r="A1005" i="109"/>
  <c r="A1143" i="109" s="1"/>
  <c r="E1004" i="109"/>
  <c r="E1142" i="109" s="1"/>
  <c r="D1004" i="109"/>
  <c r="D1142" i="109" s="1"/>
  <c r="C1004" i="109"/>
  <c r="C1142" i="109" s="1"/>
  <c r="B1004" i="109"/>
  <c r="B1142" i="109" s="1"/>
  <c r="A1004" i="109"/>
  <c r="A1142" i="109" s="1"/>
  <c r="E1003" i="109"/>
  <c r="E1141" i="109" s="1"/>
  <c r="D1003" i="109"/>
  <c r="D1141" i="109" s="1"/>
  <c r="C1003" i="109"/>
  <c r="C1141" i="109" s="1"/>
  <c r="B1003" i="109"/>
  <c r="B1141" i="109" s="1"/>
  <c r="A1003" i="109"/>
  <c r="A1141" i="109" s="1"/>
  <c r="E1002" i="109"/>
  <c r="E1140" i="109" s="1"/>
  <c r="D1002" i="109"/>
  <c r="D1140" i="109" s="1"/>
  <c r="C1002" i="109"/>
  <c r="C1140" i="109" s="1"/>
  <c r="B1002" i="109"/>
  <c r="B1140" i="109" s="1"/>
  <c r="A1002" i="109"/>
  <c r="A1140" i="109" s="1"/>
  <c r="E1001" i="109"/>
  <c r="E1139" i="109" s="1"/>
  <c r="D1001" i="109"/>
  <c r="D1139" i="109" s="1"/>
  <c r="C1001" i="109"/>
  <c r="C1139" i="109" s="1"/>
  <c r="B1001" i="109"/>
  <c r="B1139" i="109" s="1"/>
  <c r="A1001" i="109"/>
  <c r="A1139" i="109" s="1"/>
  <c r="E1000" i="109"/>
  <c r="E1138" i="109" s="1"/>
  <c r="D1000" i="109"/>
  <c r="D1138" i="109" s="1"/>
  <c r="C1000" i="109"/>
  <c r="C1138" i="109" s="1"/>
  <c r="B1000" i="109"/>
  <c r="B1138" i="109" s="1"/>
  <c r="A1000" i="109"/>
  <c r="A1138" i="109" s="1"/>
  <c r="E999" i="109"/>
  <c r="E1137" i="109" s="1"/>
  <c r="D999" i="109"/>
  <c r="D1137" i="109" s="1"/>
  <c r="C999" i="109"/>
  <c r="C1137" i="109" s="1"/>
  <c r="B999" i="109"/>
  <c r="B1137" i="109" s="1"/>
  <c r="A999" i="109"/>
  <c r="A1137" i="109" s="1"/>
  <c r="E998" i="109"/>
  <c r="E1136" i="109" s="1"/>
  <c r="D998" i="109"/>
  <c r="D1136" i="109" s="1"/>
  <c r="C998" i="109"/>
  <c r="C1136" i="109" s="1"/>
  <c r="B998" i="109"/>
  <c r="B1136" i="109" s="1"/>
  <c r="A998" i="109"/>
  <c r="A1136" i="109" s="1"/>
  <c r="E997" i="109"/>
  <c r="E1135" i="109" s="1"/>
  <c r="D997" i="109"/>
  <c r="D1135" i="109" s="1"/>
  <c r="C997" i="109"/>
  <c r="C1135" i="109" s="1"/>
  <c r="B997" i="109"/>
  <c r="B1135" i="109" s="1"/>
  <c r="A997" i="109"/>
  <c r="A1135" i="109" s="1"/>
  <c r="E996" i="109"/>
  <c r="E1134" i="109" s="1"/>
  <c r="D996" i="109"/>
  <c r="D1134" i="109" s="1"/>
  <c r="C996" i="109"/>
  <c r="C1134" i="109" s="1"/>
  <c r="B996" i="109"/>
  <c r="B1134" i="109" s="1"/>
  <c r="A996" i="109"/>
  <c r="A1134" i="109" s="1"/>
  <c r="E995" i="109"/>
  <c r="E1133" i="109" s="1"/>
  <c r="D995" i="109"/>
  <c r="D1133" i="109" s="1"/>
  <c r="C995" i="109"/>
  <c r="C1133" i="109" s="1"/>
  <c r="B995" i="109"/>
  <c r="B1133" i="109" s="1"/>
  <c r="A995" i="109"/>
  <c r="A1133" i="109" s="1"/>
  <c r="E994" i="109"/>
  <c r="E1132" i="109" s="1"/>
  <c r="D994" i="109"/>
  <c r="D1132" i="109" s="1"/>
  <c r="C994" i="109"/>
  <c r="C1132" i="109" s="1"/>
  <c r="B994" i="109"/>
  <c r="B1132" i="109" s="1"/>
  <c r="A994" i="109"/>
  <c r="A1132" i="109" s="1"/>
  <c r="E993" i="109"/>
  <c r="E1131" i="109" s="1"/>
  <c r="D993" i="109"/>
  <c r="D1131" i="109" s="1"/>
  <c r="C993" i="109"/>
  <c r="C1131" i="109" s="1"/>
  <c r="B993" i="109"/>
  <c r="B1131" i="109" s="1"/>
  <c r="A993" i="109"/>
  <c r="A1131" i="109" s="1"/>
  <c r="E992" i="109"/>
  <c r="E1130" i="109" s="1"/>
  <c r="D992" i="109"/>
  <c r="D1130" i="109" s="1"/>
  <c r="C992" i="109"/>
  <c r="C1130" i="109" s="1"/>
  <c r="B992" i="109"/>
  <c r="B1130" i="109" s="1"/>
  <c r="A992" i="109"/>
  <c r="A1130" i="109" s="1"/>
  <c r="E991" i="109"/>
  <c r="E1129" i="109" s="1"/>
  <c r="D991" i="109"/>
  <c r="D1129" i="109" s="1"/>
  <c r="C991" i="109"/>
  <c r="C1129" i="109" s="1"/>
  <c r="B991" i="109"/>
  <c r="B1129" i="109" s="1"/>
  <c r="A991" i="109"/>
  <c r="A1129" i="109" s="1"/>
  <c r="E990" i="109"/>
  <c r="E1128" i="109" s="1"/>
  <c r="D990" i="109"/>
  <c r="D1128" i="109" s="1"/>
  <c r="C990" i="109"/>
  <c r="C1128" i="109" s="1"/>
  <c r="B990" i="109"/>
  <c r="B1128" i="109" s="1"/>
  <c r="A990" i="109"/>
  <c r="A1128" i="109" s="1"/>
  <c r="E989" i="109"/>
  <c r="E1127" i="109" s="1"/>
  <c r="D989" i="109"/>
  <c r="D1127" i="109" s="1"/>
  <c r="C989" i="109"/>
  <c r="C1127" i="109" s="1"/>
  <c r="B989" i="109"/>
  <c r="B1127" i="109" s="1"/>
  <c r="A989" i="109"/>
  <c r="A1127" i="109" s="1"/>
  <c r="E988" i="109"/>
  <c r="E1126" i="109" s="1"/>
  <c r="D988" i="109"/>
  <c r="D1126" i="109" s="1"/>
  <c r="C988" i="109"/>
  <c r="C1126" i="109" s="1"/>
  <c r="B988" i="109"/>
  <c r="B1126" i="109" s="1"/>
  <c r="A988" i="109"/>
  <c r="A1126" i="109" s="1"/>
  <c r="E987" i="109"/>
  <c r="E1125" i="109" s="1"/>
  <c r="D987" i="109"/>
  <c r="D1125" i="109" s="1"/>
  <c r="C987" i="109"/>
  <c r="C1125" i="109" s="1"/>
  <c r="B987" i="109"/>
  <c r="B1125" i="109" s="1"/>
  <c r="A987" i="109"/>
  <c r="A1125" i="109" s="1"/>
  <c r="E986" i="109"/>
  <c r="E1124" i="109" s="1"/>
  <c r="D986" i="109"/>
  <c r="D1124" i="109" s="1"/>
  <c r="C986" i="109"/>
  <c r="C1124" i="109" s="1"/>
  <c r="B986" i="109"/>
  <c r="B1124" i="109" s="1"/>
  <c r="A986" i="109"/>
  <c r="A1124" i="109" s="1"/>
  <c r="E985" i="109"/>
  <c r="E1123" i="109" s="1"/>
  <c r="D985" i="109"/>
  <c r="D1123" i="109" s="1"/>
  <c r="C985" i="109"/>
  <c r="C1123" i="109" s="1"/>
  <c r="B985" i="109"/>
  <c r="B1123" i="109" s="1"/>
  <c r="A985" i="109"/>
  <c r="A1123" i="109" s="1"/>
  <c r="E984" i="109"/>
  <c r="E1122" i="109" s="1"/>
  <c r="D984" i="109"/>
  <c r="D1122" i="109" s="1"/>
  <c r="C984" i="109"/>
  <c r="C1122" i="109" s="1"/>
  <c r="B984" i="109"/>
  <c r="B1122" i="109" s="1"/>
  <c r="A984" i="109"/>
  <c r="A1122" i="109" s="1"/>
  <c r="E983" i="109"/>
  <c r="E1121" i="109" s="1"/>
  <c r="D983" i="109"/>
  <c r="D1121" i="109" s="1"/>
  <c r="C983" i="109"/>
  <c r="C1121" i="109" s="1"/>
  <c r="B983" i="109"/>
  <c r="B1121" i="109" s="1"/>
  <c r="A983" i="109"/>
  <c r="A1121" i="109" s="1"/>
  <c r="E982" i="109"/>
  <c r="E1120" i="109" s="1"/>
  <c r="D982" i="109"/>
  <c r="D1120" i="109" s="1"/>
  <c r="C982" i="109"/>
  <c r="C1120" i="109" s="1"/>
  <c r="B982" i="109"/>
  <c r="B1120" i="109" s="1"/>
  <c r="A982" i="109"/>
  <c r="A1120" i="109" s="1"/>
  <c r="E981" i="109"/>
  <c r="E1119" i="109" s="1"/>
  <c r="D981" i="109"/>
  <c r="D1119" i="109" s="1"/>
  <c r="C981" i="109"/>
  <c r="C1119" i="109" s="1"/>
  <c r="B981" i="109"/>
  <c r="B1119" i="109" s="1"/>
  <c r="A981" i="109"/>
  <c r="A1119" i="109" s="1"/>
  <c r="E980" i="109"/>
  <c r="E1118" i="109" s="1"/>
  <c r="D980" i="109"/>
  <c r="D1118" i="109" s="1"/>
  <c r="C980" i="109"/>
  <c r="C1118" i="109" s="1"/>
  <c r="B980" i="109"/>
  <c r="B1118" i="109" s="1"/>
  <c r="A980" i="109"/>
  <c r="A1118" i="109" s="1"/>
  <c r="E979" i="109"/>
  <c r="E1117" i="109" s="1"/>
  <c r="D979" i="109"/>
  <c r="D1117" i="109" s="1"/>
  <c r="C979" i="109"/>
  <c r="C1117" i="109" s="1"/>
  <c r="B979" i="109"/>
  <c r="B1117" i="109" s="1"/>
  <c r="A979" i="109"/>
  <c r="A1117" i="109" s="1"/>
  <c r="E978" i="109"/>
  <c r="E1116" i="109" s="1"/>
  <c r="D978" i="109"/>
  <c r="D1116" i="109" s="1"/>
  <c r="C978" i="109"/>
  <c r="C1116" i="109" s="1"/>
  <c r="B978" i="109"/>
  <c r="B1116" i="109" s="1"/>
  <c r="A978" i="109"/>
  <c r="A1116" i="109" s="1"/>
  <c r="E977" i="109"/>
  <c r="E1115" i="109" s="1"/>
  <c r="D977" i="109"/>
  <c r="D1115" i="109" s="1"/>
  <c r="C977" i="109"/>
  <c r="C1115" i="109" s="1"/>
  <c r="B977" i="109"/>
  <c r="B1115" i="109" s="1"/>
  <c r="A977" i="109"/>
  <c r="A1115" i="109" s="1"/>
  <c r="E976" i="109"/>
  <c r="E1114" i="109" s="1"/>
  <c r="D976" i="109"/>
  <c r="D1114" i="109" s="1"/>
  <c r="C976" i="109"/>
  <c r="C1114" i="109" s="1"/>
  <c r="B976" i="109"/>
  <c r="B1114" i="109" s="1"/>
  <c r="A976" i="109"/>
  <c r="A1114" i="109" s="1"/>
  <c r="E975" i="109"/>
  <c r="E1113" i="109" s="1"/>
  <c r="D975" i="109"/>
  <c r="D1113" i="109" s="1"/>
  <c r="C975" i="109"/>
  <c r="C1113" i="109" s="1"/>
  <c r="B975" i="109"/>
  <c r="B1113" i="109" s="1"/>
  <c r="A975" i="109"/>
  <c r="A1113" i="109" s="1"/>
  <c r="E974" i="109"/>
  <c r="E1112" i="109" s="1"/>
  <c r="D974" i="109"/>
  <c r="D1112" i="109" s="1"/>
  <c r="C974" i="109"/>
  <c r="C1112" i="109" s="1"/>
  <c r="B974" i="109"/>
  <c r="B1112" i="109" s="1"/>
  <c r="A974" i="109"/>
  <c r="A1112" i="109" s="1"/>
  <c r="E973" i="109"/>
  <c r="E1111" i="109" s="1"/>
  <c r="D973" i="109"/>
  <c r="D1111" i="109" s="1"/>
  <c r="C973" i="109"/>
  <c r="C1111" i="109" s="1"/>
  <c r="B973" i="109"/>
  <c r="B1111" i="109" s="1"/>
  <c r="A973" i="109"/>
  <c r="A1111" i="109" s="1"/>
  <c r="E972" i="109"/>
  <c r="E1110" i="109" s="1"/>
  <c r="D972" i="109"/>
  <c r="D1110" i="109" s="1"/>
  <c r="C972" i="109"/>
  <c r="C1110" i="109" s="1"/>
  <c r="B972" i="109"/>
  <c r="B1110" i="109" s="1"/>
  <c r="A972" i="109"/>
  <c r="A1110" i="109" s="1"/>
  <c r="E971" i="109"/>
  <c r="E1109" i="109" s="1"/>
  <c r="D971" i="109"/>
  <c r="D1109" i="109" s="1"/>
  <c r="C971" i="109"/>
  <c r="C1109" i="109" s="1"/>
  <c r="B971" i="109"/>
  <c r="B1109" i="109" s="1"/>
  <c r="A971" i="109"/>
  <c r="A1109" i="109" s="1"/>
  <c r="E970" i="109"/>
  <c r="E1108" i="109" s="1"/>
  <c r="D970" i="109"/>
  <c r="D1108" i="109" s="1"/>
  <c r="C970" i="109"/>
  <c r="C1108" i="109" s="1"/>
  <c r="B970" i="109"/>
  <c r="B1108" i="109" s="1"/>
  <c r="A970" i="109"/>
  <c r="A1108" i="109" s="1"/>
  <c r="E969" i="109"/>
  <c r="E1107" i="109" s="1"/>
  <c r="D969" i="109"/>
  <c r="D1107" i="109" s="1"/>
  <c r="C969" i="109"/>
  <c r="C1107" i="109" s="1"/>
  <c r="B969" i="109"/>
  <c r="B1107" i="109" s="1"/>
  <c r="A969" i="109"/>
  <c r="A1107" i="109" s="1"/>
  <c r="E968" i="109"/>
  <c r="E1106" i="109" s="1"/>
  <c r="D968" i="109"/>
  <c r="D1106" i="109" s="1"/>
  <c r="C968" i="109"/>
  <c r="C1106" i="109" s="1"/>
  <c r="B968" i="109"/>
  <c r="B1106" i="109" s="1"/>
  <c r="A968" i="109"/>
  <c r="A1106" i="109" s="1"/>
  <c r="E967" i="109"/>
  <c r="E1105" i="109" s="1"/>
  <c r="D967" i="109"/>
  <c r="D1105" i="109" s="1"/>
  <c r="C967" i="109"/>
  <c r="C1105" i="109" s="1"/>
  <c r="B967" i="109"/>
  <c r="B1105" i="109" s="1"/>
  <c r="A967" i="109"/>
  <c r="A1105" i="109" s="1"/>
  <c r="E966" i="109"/>
  <c r="E1104" i="109" s="1"/>
  <c r="D966" i="109"/>
  <c r="D1104" i="109" s="1"/>
  <c r="C966" i="109"/>
  <c r="C1104" i="109" s="1"/>
  <c r="B966" i="109"/>
  <c r="B1104" i="109" s="1"/>
  <c r="A966" i="109"/>
  <c r="A1104" i="109" s="1"/>
  <c r="E965" i="109"/>
  <c r="E1103" i="109" s="1"/>
  <c r="D965" i="109"/>
  <c r="D1103" i="109" s="1"/>
  <c r="C965" i="109"/>
  <c r="C1103" i="109" s="1"/>
  <c r="B965" i="109"/>
  <c r="B1103" i="109" s="1"/>
  <c r="A965" i="109"/>
  <c r="A1103" i="109" s="1"/>
  <c r="E964" i="109"/>
  <c r="E1102" i="109" s="1"/>
  <c r="D964" i="109"/>
  <c r="D1102" i="109" s="1"/>
  <c r="C964" i="109"/>
  <c r="C1102" i="109" s="1"/>
  <c r="B964" i="109"/>
  <c r="B1102" i="109" s="1"/>
  <c r="A964" i="109"/>
  <c r="A1102" i="109" s="1"/>
  <c r="E963" i="109"/>
  <c r="E1101" i="109" s="1"/>
  <c r="D963" i="109"/>
  <c r="D1101" i="109" s="1"/>
  <c r="C963" i="109"/>
  <c r="C1101" i="109" s="1"/>
  <c r="B963" i="109"/>
  <c r="B1101" i="109" s="1"/>
  <c r="A963" i="109"/>
  <c r="A1101" i="109" s="1"/>
  <c r="E962" i="109"/>
  <c r="E1100" i="109" s="1"/>
  <c r="D962" i="109"/>
  <c r="D1100" i="109" s="1"/>
  <c r="C962" i="109"/>
  <c r="C1100" i="109" s="1"/>
  <c r="B962" i="109"/>
  <c r="B1100" i="109" s="1"/>
  <c r="A962" i="109"/>
  <c r="A1100" i="109" s="1"/>
  <c r="E961" i="109"/>
  <c r="E1099" i="109" s="1"/>
  <c r="D961" i="109"/>
  <c r="D1099" i="109" s="1"/>
  <c r="C961" i="109"/>
  <c r="C1099" i="109" s="1"/>
  <c r="B961" i="109"/>
  <c r="B1099" i="109" s="1"/>
  <c r="A961" i="109"/>
  <c r="A1099" i="109" s="1"/>
  <c r="E960" i="109"/>
  <c r="E1098" i="109" s="1"/>
  <c r="D960" i="109"/>
  <c r="D1098" i="109" s="1"/>
  <c r="C960" i="109"/>
  <c r="C1098" i="109" s="1"/>
  <c r="B960" i="109"/>
  <c r="B1098" i="109" s="1"/>
  <c r="A960" i="109"/>
  <c r="A1098" i="109" s="1"/>
  <c r="E959" i="109"/>
  <c r="E1097" i="109" s="1"/>
  <c r="D959" i="109"/>
  <c r="D1097" i="109" s="1"/>
  <c r="C959" i="109"/>
  <c r="C1097" i="109" s="1"/>
  <c r="B959" i="109"/>
  <c r="B1097" i="109" s="1"/>
  <c r="A959" i="109"/>
  <c r="A1097" i="109" s="1"/>
  <c r="E958" i="109"/>
  <c r="E1096" i="109" s="1"/>
  <c r="D958" i="109"/>
  <c r="D1096" i="109" s="1"/>
  <c r="C958" i="109"/>
  <c r="C1096" i="109" s="1"/>
  <c r="B958" i="109"/>
  <c r="B1096" i="109" s="1"/>
  <c r="A958" i="109"/>
  <c r="A1096" i="109" s="1"/>
  <c r="E957" i="109"/>
  <c r="E1095" i="109" s="1"/>
  <c r="D957" i="109"/>
  <c r="D1095" i="109" s="1"/>
  <c r="C957" i="109"/>
  <c r="C1095" i="109" s="1"/>
  <c r="B957" i="109"/>
  <c r="B1095" i="109" s="1"/>
  <c r="A957" i="109"/>
  <c r="A1095" i="109" s="1"/>
  <c r="E956" i="109"/>
  <c r="E1094" i="109" s="1"/>
  <c r="D956" i="109"/>
  <c r="D1094" i="109" s="1"/>
  <c r="C956" i="109"/>
  <c r="C1094" i="109" s="1"/>
  <c r="B956" i="109"/>
  <c r="B1094" i="109" s="1"/>
  <c r="A956" i="109"/>
  <c r="A1094" i="109" s="1"/>
  <c r="E955" i="109"/>
  <c r="E1093" i="109" s="1"/>
  <c r="D955" i="109"/>
  <c r="D1093" i="109" s="1"/>
  <c r="C955" i="109"/>
  <c r="C1093" i="109" s="1"/>
  <c r="B955" i="109"/>
  <c r="B1093" i="109" s="1"/>
  <c r="A955" i="109"/>
  <c r="A1093" i="109" s="1"/>
  <c r="E954" i="109"/>
  <c r="E1092" i="109" s="1"/>
  <c r="D954" i="109"/>
  <c r="D1092" i="109" s="1"/>
  <c r="C954" i="109"/>
  <c r="C1092" i="109" s="1"/>
  <c r="B954" i="109"/>
  <c r="B1092" i="109" s="1"/>
  <c r="A954" i="109"/>
  <c r="A1092" i="109" s="1"/>
  <c r="E953" i="109"/>
  <c r="E1091" i="109" s="1"/>
  <c r="D953" i="109"/>
  <c r="D1091" i="109" s="1"/>
  <c r="C953" i="109"/>
  <c r="C1091" i="109" s="1"/>
  <c r="B953" i="109"/>
  <c r="B1091" i="109" s="1"/>
  <c r="A953" i="109"/>
  <c r="A1091" i="109" s="1"/>
  <c r="E952" i="109"/>
  <c r="E1090" i="109" s="1"/>
  <c r="D952" i="109"/>
  <c r="D1090" i="109" s="1"/>
  <c r="C952" i="109"/>
  <c r="C1090" i="109" s="1"/>
  <c r="B952" i="109"/>
  <c r="B1090" i="109" s="1"/>
  <c r="A952" i="109"/>
  <c r="A1090" i="109" s="1"/>
  <c r="E951" i="109"/>
  <c r="E1089" i="109" s="1"/>
  <c r="D951" i="109"/>
  <c r="D1089" i="109" s="1"/>
  <c r="C951" i="109"/>
  <c r="C1089" i="109" s="1"/>
  <c r="B951" i="109"/>
  <c r="B1089" i="109" s="1"/>
  <c r="A951" i="109"/>
  <c r="A1089" i="109" s="1"/>
  <c r="E950" i="109"/>
  <c r="E1088" i="109" s="1"/>
  <c r="D950" i="109"/>
  <c r="D1088" i="109" s="1"/>
  <c r="C950" i="109"/>
  <c r="C1088" i="109" s="1"/>
  <c r="B950" i="109"/>
  <c r="B1088" i="109" s="1"/>
  <c r="A950" i="109"/>
  <c r="A1088" i="109" s="1"/>
  <c r="E949" i="109"/>
  <c r="E1087" i="109" s="1"/>
  <c r="D949" i="109"/>
  <c r="D1087" i="109" s="1"/>
  <c r="C949" i="109"/>
  <c r="C1087" i="109" s="1"/>
  <c r="B949" i="109"/>
  <c r="B1087" i="109" s="1"/>
  <c r="A949" i="109"/>
  <c r="A1087" i="109" s="1"/>
  <c r="E948" i="109"/>
  <c r="E1086" i="109" s="1"/>
  <c r="D948" i="109"/>
  <c r="D1086" i="109" s="1"/>
  <c r="C948" i="109"/>
  <c r="C1086" i="109" s="1"/>
  <c r="B948" i="109"/>
  <c r="B1086" i="109" s="1"/>
  <c r="A948" i="109"/>
  <c r="A1086" i="109" s="1"/>
  <c r="E947" i="109"/>
  <c r="E1085" i="109" s="1"/>
  <c r="D947" i="109"/>
  <c r="D1085" i="109" s="1"/>
  <c r="C947" i="109"/>
  <c r="C1085" i="109" s="1"/>
  <c r="B947" i="109"/>
  <c r="B1085" i="109" s="1"/>
  <c r="A947" i="109"/>
  <c r="A1085" i="109" s="1"/>
  <c r="E946" i="109"/>
  <c r="E1084" i="109" s="1"/>
  <c r="D946" i="109"/>
  <c r="D1084" i="109" s="1"/>
  <c r="C946" i="109"/>
  <c r="C1084" i="109" s="1"/>
  <c r="B946" i="109"/>
  <c r="B1084" i="109" s="1"/>
  <c r="A946" i="109"/>
  <c r="A1084" i="109" s="1"/>
  <c r="E945" i="109"/>
  <c r="E1083" i="109" s="1"/>
  <c r="D945" i="109"/>
  <c r="D1083" i="109" s="1"/>
  <c r="C945" i="109"/>
  <c r="C1083" i="109" s="1"/>
  <c r="B945" i="109"/>
  <c r="B1083" i="109" s="1"/>
  <c r="A945" i="109"/>
  <c r="A1083" i="109" s="1"/>
  <c r="E944" i="109"/>
  <c r="E1082" i="109" s="1"/>
  <c r="D944" i="109"/>
  <c r="D1082" i="109" s="1"/>
  <c r="C944" i="109"/>
  <c r="C1082" i="109" s="1"/>
  <c r="B944" i="109"/>
  <c r="B1082" i="109" s="1"/>
  <c r="A944" i="109"/>
  <c r="A1082" i="109" s="1"/>
  <c r="E943" i="109"/>
  <c r="E1081" i="109" s="1"/>
  <c r="D943" i="109"/>
  <c r="D1081" i="109" s="1"/>
  <c r="C943" i="109"/>
  <c r="C1081" i="109" s="1"/>
  <c r="B943" i="109"/>
  <c r="B1081" i="109" s="1"/>
  <c r="A943" i="109"/>
  <c r="A1081" i="109" s="1"/>
  <c r="E942" i="109"/>
  <c r="E1080" i="109" s="1"/>
  <c r="D942" i="109"/>
  <c r="D1080" i="109" s="1"/>
  <c r="C942" i="109"/>
  <c r="C1080" i="109" s="1"/>
  <c r="B942" i="109"/>
  <c r="B1080" i="109" s="1"/>
  <c r="A942" i="109"/>
  <c r="A1080" i="109" s="1"/>
  <c r="E941" i="109"/>
  <c r="E1079" i="109" s="1"/>
  <c r="D941" i="109"/>
  <c r="D1079" i="109" s="1"/>
  <c r="C941" i="109"/>
  <c r="C1079" i="109" s="1"/>
  <c r="B941" i="109"/>
  <c r="B1079" i="109" s="1"/>
  <c r="A941" i="109"/>
  <c r="A1079" i="109" s="1"/>
  <c r="E940" i="109"/>
  <c r="E1078" i="109" s="1"/>
  <c r="D940" i="109"/>
  <c r="D1078" i="109" s="1"/>
  <c r="C940" i="109"/>
  <c r="C1078" i="109" s="1"/>
  <c r="B940" i="109"/>
  <c r="B1078" i="109" s="1"/>
  <c r="A940" i="109"/>
  <c r="A1078" i="109" s="1"/>
  <c r="E939" i="109"/>
  <c r="E1077" i="109" s="1"/>
  <c r="D939" i="109"/>
  <c r="D1077" i="109" s="1"/>
  <c r="C939" i="109"/>
  <c r="C1077" i="109" s="1"/>
  <c r="B939" i="109"/>
  <c r="B1077" i="109" s="1"/>
  <c r="A939" i="109"/>
  <c r="A1077" i="109" s="1"/>
  <c r="E938" i="109"/>
  <c r="E1076" i="109" s="1"/>
  <c r="D938" i="109"/>
  <c r="D1076" i="109" s="1"/>
  <c r="C938" i="109"/>
  <c r="C1076" i="109" s="1"/>
  <c r="B938" i="109"/>
  <c r="B1076" i="109" s="1"/>
  <c r="A938" i="109"/>
  <c r="A1076" i="109" s="1"/>
  <c r="E937" i="109"/>
  <c r="E1075" i="109" s="1"/>
  <c r="D937" i="109"/>
  <c r="D1075" i="109" s="1"/>
  <c r="C937" i="109"/>
  <c r="C1075" i="109" s="1"/>
  <c r="B937" i="109"/>
  <c r="B1075" i="109" s="1"/>
  <c r="A937" i="109"/>
  <c r="A1075" i="109" s="1"/>
  <c r="E936" i="109"/>
  <c r="E1074" i="109" s="1"/>
  <c r="D936" i="109"/>
  <c r="D1074" i="109" s="1"/>
  <c r="C936" i="109"/>
  <c r="C1074" i="109" s="1"/>
  <c r="B936" i="109"/>
  <c r="B1074" i="109" s="1"/>
  <c r="A936" i="109"/>
  <c r="A1074" i="109" s="1"/>
  <c r="E935" i="109"/>
  <c r="E1073" i="109" s="1"/>
  <c r="D935" i="109"/>
  <c r="D1073" i="109" s="1"/>
  <c r="C935" i="109"/>
  <c r="C1073" i="109" s="1"/>
  <c r="B935" i="109"/>
  <c r="B1073" i="109" s="1"/>
  <c r="A935" i="109"/>
  <c r="A1073" i="109" s="1"/>
  <c r="E934" i="109"/>
  <c r="E1072" i="109" s="1"/>
  <c r="D934" i="109"/>
  <c r="D1072" i="109" s="1"/>
  <c r="C934" i="109"/>
  <c r="C1072" i="109" s="1"/>
  <c r="B934" i="109"/>
  <c r="B1072" i="109" s="1"/>
  <c r="A934" i="109"/>
  <c r="A1072" i="109" s="1"/>
  <c r="E933" i="109"/>
  <c r="E1071" i="109" s="1"/>
  <c r="D933" i="109"/>
  <c r="D1071" i="109" s="1"/>
  <c r="C933" i="109"/>
  <c r="C1071" i="109" s="1"/>
  <c r="B933" i="109"/>
  <c r="B1071" i="109" s="1"/>
  <c r="A933" i="109"/>
  <c r="A1071" i="109" s="1"/>
  <c r="E932" i="109"/>
  <c r="E1070" i="109" s="1"/>
  <c r="D932" i="109"/>
  <c r="D1070" i="109" s="1"/>
  <c r="C932" i="109"/>
  <c r="C1070" i="109" s="1"/>
  <c r="B932" i="109"/>
  <c r="B1070" i="109" s="1"/>
  <c r="A932" i="109"/>
  <c r="A1070" i="109" s="1"/>
  <c r="E931" i="109"/>
  <c r="E1069" i="109" s="1"/>
  <c r="D931" i="109"/>
  <c r="D1069" i="109" s="1"/>
  <c r="C931" i="109"/>
  <c r="C1069" i="109" s="1"/>
  <c r="B931" i="109"/>
  <c r="B1069" i="109" s="1"/>
  <c r="A931" i="109"/>
  <c r="A1069" i="109" s="1"/>
  <c r="E930" i="109"/>
  <c r="E1068" i="109" s="1"/>
  <c r="D930" i="109"/>
  <c r="D1068" i="109" s="1"/>
  <c r="C930" i="109"/>
  <c r="C1068" i="109" s="1"/>
  <c r="B930" i="109"/>
  <c r="B1068" i="109" s="1"/>
  <c r="A930" i="109"/>
  <c r="A1068" i="109" s="1"/>
  <c r="E929" i="109"/>
  <c r="E1067" i="109" s="1"/>
  <c r="D929" i="109"/>
  <c r="D1067" i="109" s="1"/>
  <c r="C929" i="109"/>
  <c r="C1067" i="109" s="1"/>
  <c r="B929" i="109"/>
  <c r="B1067" i="109" s="1"/>
  <c r="A929" i="109"/>
  <c r="A1067" i="109" s="1"/>
  <c r="E928" i="109"/>
  <c r="E1066" i="109" s="1"/>
  <c r="D928" i="109"/>
  <c r="D1066" i="109" s="1"/>
  <c r="C928" i="109"/>
  <c r="C1066" i="109" s="1"/>
  <c r="B928" i="109"/>
  <c r="B1066" i="109" s="1"/>
  <c r="A928" i="109"/>
  <c r="A1066" i="109" s="1"/>
  <c r="E927" i="109"/>
  <c r="E1065" i="109" s="1"/>
  <c r="D927" i="109"/>
  <c r="D1065" i="109" s="1"/>
  <c r="C927" i="109"/>
  <c r="C1065" i="109" s="1"/>
  <c r="B927" i="109"/>
  <c r="B1065" i="109" s="1"/>
  <c r="A927" i="109"/>
  <c r="A1065" i="109" s="1"/>
  <c r="E926" i="109"/>
  <c r="E1064" i="109" s="1"/>
  <c r="D926" i="109"/>
  <c r="D1064" i="109" s="1"/>
  <c r="C926" i="109"/>
  <c r="C1064" i="109" s="1"/>
  <c r="B926" i="109"/>
  <c r="B1064" i="109" s="1"/>
  <c r="A926" i="109"/>
  <c r="A1064" i="109" s="1"/>
  <c r="E925" i="109"/>
  <c r="E1063" i="109" s="1"/>
  <c r="D925" i="109"/>
  <c r="D1063" i="109" s="1"/>
  <c r="C925" i="109"/>
  <c r="C1063" i="109" s="1"/>
  <c r="B925" i="109"/>
  <c r="B1063" i="109" s="1"/>
  <c r="A925" i="109"/>
  <c r="A1063" i="109" s="1"/>
  <c r="E924" i="109"/>
  <c r="E1062" i="109" s="1"/>
  <c r="D924" i="109"/>
  <c r="D1062" i="109" s="1"/>
  <c r="C924" i="109"/>
  <c r="C1062" i="109" s="1"/>
  <c r="B924" i="109"/>
  <c r="B1062" i="109" s="1"/>
  <c r="A924" i="109"/>
  <c r="A1062" i="109" s="1"/>
  <c r="E923" i="109"/>
  <c r="E1061" i="109" s="1"/>
  <c r="D923" i="109"/>
  <c r="D1061" i="109" s="1"/>
  <c r="C923" i="109"/>
  <c r="C1061" i="109" s="1"/>
  <c r="B923" i="109"/>
  <c r="B1061" i="109" s="1"/>
  <c r="A923" i="109"/>
  <c r="A1061" i="109" s="1"/>
  <c r="E922" i="109"/>
  <c r="E1060" i="109" s="1"/>
  <c r="D922" i="109"/>
  <c r="D1060" i="109" s="1"/>
  <c r="C922" i="109"/>
  <c r="C1060" i="109" s="1"/>
  <c r="B922" i="109"/>
  <c r="B1060" i="109" s="1"/>
  <c r="A922" i="109"/>
  <c r="A1060" i="109" s="1"/>
  <c r="E921" i="109"/>
  <c r="E1059" i="109" s="1"/>
  <c r="D921" i="109"/>
  <c r="D1059" i="109" s="1"/>
  <c r="C921" i="109"/>
  <c r="C1059" i="109" s="1"/>
  <c r="B921" i="109"/>
  <c r="B1059" i="109" s="1"/>
  <c r="A921" i="109"/>
  <c r="A1059" i="109" s="1"/>
  <c r="E920" i="109"/>
  <c r="E1058" i="109" s="1"/>
  <c r="D920" i="109"/>
  <c r="D1058" i="109" s="1"/>
  <c r="C920" i="109"/>
  <c r="C1058" i="109" s="1"/>
  <c r="B920" i="109"/>
  <c r="B1058" i="109" s="1"/>
  <c r="A920" i="109"/>
  <c r="A1058" i="109" s="1"/>
  <c r="E919" i="109"/>
  <c r="E1057" i="109" s="1"/>
  <c r="D919" i="109"/>
  <c r="D1057" i="109" s="1"/>
  <c r="C919" i="109"/>
  <c r="C1057" i="109" s="1"/>
  <c r="B919" i="109"/>
  <c r="B1057" i="109" s="1"/>
  <c r="A919" i="109"/>
  <c r="A1057" i="109" s="1"/>
  <c r="E918" i="109"/>
  <c r="E1056" i="109" s="1"/>
  <c r="D918" i="109"/>
  <c r="D1056" i="109" s="1"/>
  <c r="C918" i="109"/>
  <c r="C1056" i="109" s="1"/>
  <c r="B918" i="109"/>
  <c r="B1056" i="109" s="1"/>
  <c r="A918" i="109"/>
  <c r="A1056" i="109" s="1"/>
  <c r="E917" i="109"/>
  <c r="E1055" i="109" s="1"/>
  <c r="D917" i="109"/>
  <c r="D1055" i="109" s="1"/>
  <c r="C917" i="109"/>
  <c r="C1055" i="109" s="1"/>
  <c r="B917" i="109"/>
  <c r="B1055" i="109" s="1"/>
  <c r="A917" i="109"/>
  <c r="A1055" i="109" s="1"/>
  <c r="E916" i="109"/>
  <c r="E1054" i="109" s="1"/>
  <c r="D916" i="109"/>
  <c r="D1054" i="109" s="1"/>
  <c r="C916" i="109"/>
  <c r="C1054" i="109" s="1"/>
  <c r="B916" i="109"/>
  <c r="B1054" i="109" s="1"/>
  <c r="A916" i="109"/>
  <c r="A1054" i="109" s="1"/>
  <c r="E915" i="109"/>
  <c r="E1053" i="109" s="1"/>
  <c r="D915" i="109"/>
  <c r="D1053" i="109" s="1"/>
  <c r="C915" i="109"/>
  <c r="C1053" i="109" s="1"/>
  <c r="B915" i="109"/>
  <c r="B1053" i="109" s="1"/>
  <c r="A915" i="109"/>
  <c r="A1053" i="109" s="1"/>
  <c r="E914" i="109"/>
  <c r="E1052" i="109" s="1"/>
  <c r="D914" i="109"/>
  <c r="D1052" i="109" s="1"/>
  <c r="C914" i="109"/>
  <c r="C1052" i="109" s="1"/>
  <c r="B914" i="109"/>
  <c r="B1052" i="109" s="1"/>
  <c r="A914" i="109"/>
  <c r="A1052" i="109" s="1"/>
  <c r="E913" i="109"/>
  <c r="E1051" i="109" s="1"/>
  <c r="D913" i="109"/>
  <c r="D1051" i="109" s="1"/>
  <c r="C913" i="109"/>
  <c r="C1051" i="109" s="1"/>
  <c r="B913" i="109"/>
  <c r="B1051" i="109" s="1"/>
  <c r="A913" i="109"/>
  <c r="A1051" i="109" s="1"/>
  <c r="E912" i="109"/>
  <c r="E1050" i="109" s="1"/>
  <c r="D912" i="109"/>
  <c r="D1050" i="109" s="1"/>
  <c r="C912" i="109"/>
  <c r="C1050" i="109" s="1"/>
  <c r="B912" i="109"/>
  <c r="B1050" i="109" s="1"/>
  <c r="A912" i="109"/>
  <c r="A1050" i="109" s="1"/>
  <c r="E911" i="109"/>
  <c r="E1049" i="109" s="1"/>
  <c r="D911" i="109"/>
  <c r="D1049" i="109" s="1"/>
  <c r="C911" i="109"/>
  <c r="C1049" i="109" s="1"/>
  <c r="B911" i="109"/>
  <c r="B1049" i="109" s="1"/>
  <c r="A911" i="109"/>
  <c r="A1049" i="109" s="1"/>
  <c r="E910" i="109"/>
  <c r="E1048" i="109" s="1"/>
  <c r="D910" i="109"/>
  <c r="D1048" i="109" s="1"/>
  <c r="C910" i="109"/>
  <c r="C1048" i="109" s="1"/>
  <c r="B910" i="109"/>
  <c r="B1048" i="109" s="1"/>
  <c r="A910" i="109"/>
  <c r="A1048" i="109" s="1"/>
  <c r="E909" i="109"/>
  <c r="E1047" i="109" s="1"/>
  <c r="D909" i="109"/>
  <c r="D1047" i="109" s="1"/>
  <c r="C909" i="109"/>
  <c r="C1047" i="109" s="1"/>
  <c r="B909" i="109"/>
  <c r="B1047" i="109" s="1"/>
  <c r="A909" i="109"/>
  <c r="A1047" i="109" s="1"/>
  <c r="E908" i="109"/>
  <c r="E1046" i="109" s="1"/>
  <c r="D908" i="109"/>
  <c r="D1046" i="109" s="1"/>
  <c r="C908" i="109"/>
  <c r="C1046" i="109" s="1"/>
  <c r="B908" i="109"/>
  <c r="B1046" i="109" s="1"/>
  <c r="A908" i="109"/>
  <c r="A1046" i="109" s="1"/>
  <c r="E907" i="109"/>
  <c r="E1045" i="109" s="1"/>
  <c r="D907" i="109"/>
  <c r="D1045" i="109" s="1"/>
  <c r="C907" i="109"/>
  <c r="C1045" i="109" s="1"/>
  <c r="B907" i="109"/>
  <c r="B1045" i="109" s="1"/>
  <c r="A907" i="109"/>
  <c r="A1045" i="109" s="1"/>
  <c r="E906" i="109"/>
  <c r="E1044" i="109" s="1"/>
  <c r="D906" i="109"/>
  <c r="D1044" i="109" s="1"/>
  <c r="C906" i="109"/>
  <c r="C1044" i="109" s="1"/>
  <c r="B906" i="109"/>
  <c r="B1044" i="109" s="1"/>
  <c r="A906" i="109"/>
  <c r="A1044" i="109" s="1"/>
  <c r="E905" i="109"/>
  <c r="E1043" i="109" s="1"/>
  <c r="D905" i="109"/>
  <c r="D1043" i="109" s="1"/>
  <c r="C905" i="109"/>
  <c r="C1043" i="109" s="1"/>
  <c r="B905" i="109"/>
  <c r="B1043" i="109" s="1"/>
  <c r="A905" i="109"/>
  <c r="A1043" i="109" s="1"/>
  <c r="E904" i="109"/>
  <c r="E1042" i="109" s="1"/>
  <c r="D904" i="109"/>
  <c r="D1042" i="109" s="1"/>
  <c r="C904" i="109"/>
  <c r="C1042" i="109" s="1"/>
  <c r="B904" i="109"/>
  <c r="B1042" i="109" s="1"/>
  <c r="A904" i="109"/>
  <c r="A1042" i="109" s="1"/>
  <c r="E903" i="109"/>
  <c r="E1041" i="109" s="1"/>
  <c r="D903" i="109"/>
  <c r="D1041" i="109" s="1"/>
  <c r="C903" i="109"/>
  <c r="C1041" i="109" s="1"/>
  <c r="B903" i="109"/>
  <c r="B1041" i="109" s="1"/>
  <c r="A903" i="109"/>
  <c r="A1041" i="109" s="1"/>
  <c r="E902" i="109"/>
  <c r="E1040" i="109" s="1"/>
  <c r="D902" i="109"/>
  <c r="D1040" i="109" s="1"/>
  <c r="C902" i="109"/>
  <c r="C1040" i="109" s="1"/>
  <c r="B902" i="109"/>
  <c r="B1040" i="109" s="1"/>
  <c r="A902" i="109"/>
  <c r="A1040" i="109" s="1"/>
  <c r="E901" i="109"/>
  <c r="E1039" i="109" s="1"/>
  <c r="D901" i="109"/>
  <c r="D1039" i="109" s="1"/>
  <c r="C901" i="109"/>
  <c r="C1039" i="109" s="1"/>
  <c r="B901" i="109"/>
  <c r="B1039" i="109" s="1"/>
  <c r="A901" i="109"/>
  <c r="A1039" i="109" s="1"/>
  <c r="E900" i="109"/>
  <c r="E1038" i="109" s="1"/>
  <c r="D900" i="109"/>
  <c r="D1038" i="109" s="1"/>
  <c r="C900" i="109"/>
  <c r="C1038" i="109" s="1"/>
  <c r="B900" i="109"/>
  <c r="B1038" i="109" s="1"/>
  <c r="A900" i="109"/>
  <c r="A1038" i="109" s="1"/>
  <c r="E899" i="109"/>
  <c r="E1037" i="109" s="1"/>
  <c r="D899" i="109"/>
  <c r="D1037" i="109" s="1"/>
  <c r="C899" i="109"/>
  <c r="C1037" i="109" s="1"/>
  <c r="B899" i="109"/>
  <c r="B1037" i="109" s="1"/>
  <c r="A899" i="109"/>
  <c r="A1037" i="109" s="1"/>
  <c r="E898" i="109"/>
  <c r="E1036" i="109" s="1"/>
  <c r="D898" i="109"/>
  <c r="D1036" i="109" s="1"/>
  <c r="C898" i="109"/>
  <c r="C1036" i="109" s="1"/>
  <c r="B898" i="109"/>
  <c r="B1036" i="109" s="1"/>
  <c r="A898" i="109"/>
  <c r="A1036" i="109" s="1"/>
  <c r="E897" i="109"/>
  <c r="E1035" i="109" s="1"/>
  <c r="D897" i="109"/>
  <c r="D1035" i="109" s="1"/>
  <c r="C897" i="109"/>
  <c r="C1035" i="109" s="1"/>
  <c r="B897" i="109"/>
  <c r="B1035" i="109" s="1"/>
  <c r="A897" i="109"/>
  <c r="A1035" i="109" s="1"/>
  <c r="E896" i="109"/>
  <c r="E1034" i="109" s="1"/>
  <c r="D896" i="109"/>
  <c r="D1034" i="109" s="1"/>
  <c r="C896" i="109"/>
  <c r="C1034" i="109" s="1"/>
  <c r="B896" i="109"/>
  <c r="B1034" i="109" s="1"/>
  <c r="A896" i="109"/>
  <c r="A1034" i="109" s="1"/>
  <c r="E895" i="109"/>
  <c r="E1033" i="109" s="1"/>
  <c r="D895" i="109"/>
  <c r="D1033" i="109" s="1"/>
  <c r="C895" i="109"/>
  <c r="C1033" i="109" s="1"/>
  <c r="B895" i="109"/>
  <c r="B1033" i="109" s="1"/>
  <c r="A895" i="109"/>
  <c r="A1033" i="109" s="1"/>
  <c r="E894" i="109"/>
  <c r="E1032" i="109" s="1"/>
  <c r="D894" i="109"/>
  <c r="D1032" i="109" s="1"/>
  <c r="C894" i="109"/>
  <c r="C1032" i="109" s="1"/>
  <c r="B894" i="109"/>
  <c r="B1032" i="109" s="1"/>
  <c r="A894" i="109"/>
  <c r="A1032" i="109" s="1"/>
  <c r="E893" i="109"/>
  <c r="E1031" i="109" s="1"/>
  <c r="D893" i="109"/>
  <c r="D1031" i="109" s="1"/>
  <c r="C893" i="109"/>
  <c r="C1031" i="109" s="1"/>
  <c r="B893" i="109"/>
  <c r="B1031" i="109" s="1"/>
  <c r="A893" i="109"/>
  <c r="A1031" i="109" s="1"/>
  <c r="E892" i="109"/>
  <c r="E1030" i="109" s="1"/>
  <c r="D892" i="109"/>
  <c r="D1030" i="109" s="1"/>
  <c r="C892" i="109"/>
  <c r="C1030" i="109" s="1"/>
  <c r="B892" i="109"/>
  <c r="B1030" i="109" s="1"/>
  <c r="A892" i="109"/>
  <c r="A1030" i="109" s="1"/>
  <c r="E891" i="109"/>
  <c r="E1029" i="109" s="1"/>
  <c r="D891" i="109"/>
  <c r="D1029" i="109" s="1"/>
  <c r="C891" i="109"/>
  <c r="C1029" i="109" s="1"/>
  <c r="B891" i="109"/>
  <c r="B1029" i="109" s="1"/>
  <c r="A891" i="109"/>
  <c r="A1029" i="109" s="1"/>
  <c r="E890" i="109"/>
  <c r="E1028" i="109" s="1"/>
  <c r="D890" i="109"/>
  <c r="D1028" i="109" s="1"/>
  <c r="C890" i="109"/>
  <c r="C1028" i="109" s="1"/>
  <c r="B890" i="109"/>
  <c r="B1028" i="109" s="1"/>
  <c r="A890" i="109"/>
  <c r="A1028" i="109" s="1"/>
  <c r="E889" i="109"/>
  <c r="E1027" i="109" s="1"/>
  <c r="D889" i="109"/>
  <c r="D1027" i="109" s="1"/>
  <c r="C889" i="109"/>
  <c r="C1027" i="109" s="1"/>
  <c r="B889" i="109"/>
  <c r="B1027" i="109" s="1"/>
  <c r="A889" i="109"/>
  <c r="A1027" i="109" s="1"/>
  <c r="E888" i="109"/>
  <c r="E1026" i="109" s="1"/>
  <c r="D888" i="109"/>
  <c r="D1026" i="109" s="1"/>
  <c r="C888" i="109"/>
  <c r="C1026" i="109" s="1"/>
  <c r="B888" i="109"/>
  <c r="B1026" i="109" s="1"/>
  <c r="A888" i="109"/>
  <c r="A1026" i="109" s="1"/>
  <c r="E887" i="109"/>
  <c r="E1025" i="109" s="1"/>
  <c r="D887" i="109"/>
  <c r="D1025" i="109" s="1"/>
  <c r="C887" i="109"/>
  <c r="C1025" i="109" s="1"/>
  <c r="B887" i="109"/>
  <c r="B1025" i="109" s="1"/>
  <c r="A887" i="109"/>
  <c r="A1025" i="109" s="1"/>
  <c r="H1022" i="109"/>
  <c r="H1160" i="109"/>
  <c r="H850" i="109"/>
  <c r="H874" i="109" s="1"/>
  <c r="S18" i="119"/>
  <c r="S17" i="119"/>
  <c r="S38" i="119" l="1"/>
  <c r="F23" i="119"/>
  <c r="N37" i="119" l="1"/>
  <c r="Q37" i="119"/>
  <c r="G37" i="119"/>
  <c r="J37" i="119"/>
  <c r="M37" i="119"/>
  <c r="H37" i="119"/>
  <c r="P37" i="119"/>
  <c r="I37" i="119"/>
  <c r="O37" i="119"/>
  <c r="K37" i="119"/>
  <c r="L37" i="119"/>
  <c r="R37" i="119" l="1"/>
  <c r="H835" i="109" l="1"/>
  <c r="T278" i="109"/>
  <c r="S278" i="109"/>
  <c r="R278" i="109"/>
  <c r="Q278" i="109"/>
  <c r="P278" i="109"/>
  <c r="O278" i="109"/>
  <c r="N278" i="109"/>
  <c r="M278" i="109"/>
  <c r="L278" i="109"/>
  <c r="K278" i="109"/>
  <c r="J278" i="109"/>
  <c r="I278" i="109"/>
  <c r="T277" i="109"/>
  <c r="S277" i="109"/>
  <c r="R277" i="109"/>
  <c r="Q277" i="109"/>
  <c r="P277" i="109"/>
  <c r="O277" i="109"/>
  <c r="N277" i="109"/>
  <c r="M277" i="109"/>
  <c r="L277" i="109"/>
  <c r="K277" i="109"/>
  <c r="J277" i="109"/>
  <c r="I277" i="109"/>
  <c r="T276" i="109"/>
  <c r="S276" i="109"/>
  <c r="R276" i="109"/>
  <c r="Q276" i="109"/>
  <c r="P276" i="109"/>
  <c r="O276" i="109"/>
  <c r="N276" i="109"/>
  <c r="M276" i="109"/>
  <c r="L276" i="109"/>
  <c r="K276" i="109"/>
  <c r="J276" i="109"/>
  <c r="I276" i="109"/>
  <c r="T275" i="109"/>
  <c r="S275" i="109"/>
  <c r="R275" i="109"/>
  <c r="Q275" i="109"/>
  <c r="P275" i="109"/>
  <c r="O275" i="109"/>
  <c r="N275" i="109"/>
  <c r="M275" i="109"/>
  <c r="L275" i="109"/>
  <c r="K275" i="109"/>
  <c r="J275" i="109"/>
  <c r="I275" i="109"/>
  <c r="T274" i="109"/>
  <c r="S274" i="109"/>
  <c r="R274" i="109"/>
  <c r="Q274" i="109"/>
  <c r="P274" i="109"/>
  <c r="O274" i="109"/>
  <c r="N274" i="109"/>
  <c r="M274" i="109"/>
  <c r="L274" i="109"/>
  <c r="K274" i="109"/>
  <c r="J274" i="109"/>
  <c r="I274" i="109"/>
  <c r="T273" i="109"/>
  <c r="S273" i="109"/>
  <c r="R273" i="109"/>
  <c r="Q273" i="109"/>
  <c r="P273" i="109"/>
  <c r="O273" i="109"/>
  <c r="N273" i="109"/>
  <c r="M273" i="109"/>
  <c r="L273" i="109"/>
  <c r="K273" i="109"/>
  <c r="J273" i="109"/>
  <c r="I273" i="109"/>
  <c r="T272" i="109"/>
  <c r="S272" i="109"/>
  <c r="R272" i="109"/>
  <c r="Q272" i="109"/>
  <c r="P272" i="109"/>
  <c r="O272" i="109"/>
  <c r="N272" i="109"/>
  <c r="M272" i="109"/>
  <c r="L272" i="109"/>
  <c r="K272" i="109"/>
  <c r="J272" i="109"/>
  <c r="I272" i="109"/>
  <c r="T271" i="109"/>
  <c r="S271" i="109"/>
  <c r="R271" i="109"/>
  <c r="Q271" i="109"/>
  <c r="P271" i="109"/>
  <c r="O271" i="109"/>
  <c r="N271" i="109"/>
  <c r="M271" i="109"/>
  <c r="L271" i="109"/>
  <c r="K271" i="109"/>
  <c r="J271" i="109"/>
  <c r="I271" i="109"/>
  <c r="T270" i="109"/>
  <c r="S270" i="109"/>
  <c r="R270" i="109"/>
  <c r="Q270" i="109"/>
  <c r="P270" i="109"/>
  <c r="O270" i="109"/>
  <c r="N270" i="109"/>
  <c r="M270" i="109"/>
  <c r="L270" i="109"/>
  <c r="K270" i="109"/>
  <c r="J270" i="109"/>
  <c r="I270" i="109"/>
  <c r="T269" i="109"/>
  <c r="S269" i="109"/>
  <c r="R269" i="109"/>
  <c r="Q269" i="109"/>
  <c r="P269" i="109"/>
  <c r="O269" i="109"/>
  <c r="N269" i="109"/>
  <c r="M269" i="109"/>
  <c r="L269" i="109"/>
  <c r="K269" i="109"/>
  <c r="J269" i="109"/>
  <c r="I269" i="109"/>
  <c r="T268" i="109"/>
  <c r="S268" i="109"/>
  <c r="R268" i="109"/>
  <c r="Q268" i="109"/>
  <c r="P268" i="109"/>
  <c r="O268" i="109"/>
  <c r="N268" i="109"/>
  <c r="M268" i="109"/>
  <c r="L268" i="109"/>
  <c r="K268" i="109"/>
  <c r="J268" i="109"/>
  <c r="I268" i="109"/>
  <c r="T267" i="109"/>
  <c r="S267" i="109"/>
  <c r="R267" i="109"/>
  <c r="Q267" i="109"/>
  <c r="P267" i="109"/>
  <c r="O267" i="109"/>
  <c r="N267" i="109"/>
  <c r="M267" i="109"/>
  <c r="L267" i="109"/>
  <c r="K267" i="109"/>
  <c r="J267" i="109"/>
  <c r="I267" i="109"/>
  <c r="T266" i="109"/>
  <c r="S266" i="109"/>
  <c r="R266" i="109"/>
  <c r="Q266" i="109"/>
  <c r="P266" i="109"/>
  <c r="O266" i="109"/>
  <c r="N266" i="109"/>
  <c r="M266" i="109"/>
  <c r="L266" i="109"/>
  <c r="K266" i="109"/>
  <c r="J266" i="109"/>
  <c r="I266" i="109"/>
  <c r="T265" i="109"/>
  <c r="S265" i="109"/>
  <c r="R265" i="109"/>
  <c r="Q265" i="109"/>
  <c r="P265" i="109"/>
  <c r="O265" i="109"/>
  <c r="N265" i="109"/>
  <c r="M265" i="109"/>
  <c r="L265" i="109"/>
  <c r="K265" i="109"/>
  <c r="J265" i="109"/>
  <c r="I265" i="109"/>
  <c r="T264" i="109"/>
  <c r="S264" i="109"/>
  <c r="R264" i="109"/>
  <c r="Q264" i="109"/>
  <c r="P264" i="109"/>
  <c r="O264" i="109"/>
  <c r="N264" i="109"/>
  <c r="M264" i="109"/>
  <c r="L264" i="109"/>
  <c r="K264" i="109"/>
  <c r="J264" i="109"/>
  <c r="I264" i="109"/>
  <c r="T263" i="109"/>
  <c r="S263" i="109"/>
  <c r="R263" i="109"/>
  <c r="Q263" i="109"/>
  <c r="P263" i="109"/>
  <c r="O263" i="109"/>
  <c r="N263" i="109"/>
  <c r="M263" i="109"/>
  <c r="L263" i="109"/>
  <c r="K263" i="109"/>
  <c r="J263" i="109"/>
  <c r="I263" i="109"/>
  <c r="T262" i="109"/>
  <c r="S262" i="109"/>
  <c r="R262" i="109"/>
  <c r="Q262" i="109"/>
  <c r="P262" i="109"/>
  <c r="O262" i="109"/>
  <c r="N262" i="109"/>
  <c r="M262" i="109"/>
  <c r="L262" i="109"/>
  <c r="K262" i="109"/>
  <c r="J262" i="109"/>
  <c r="I262" i="109"/>
  <c r="T261" i="109"/>
  <c r="S261" i="109"/>
  <c r="R261" i="109"/>
  <c r="Q261" i="109"/>
  <c r="P261" i="109"/>
  <c r="O261" i="109"/>
  <c r="N261" i="109"/>
  <c r="M261" i="109"/>
  <c r="L261" i="109"/>
  <c r="K261" i="109"/>
  <c r="J261" i="109"/>
  <c r="I261" i="109"/>
  <c r="T260" i="109"/>
  <c r="S260" i="109"/>
  <c r="R260" i="109"/>
  <c r="Q260" i="109"/>
  <c r="P260" i="109"/>
  <c r="O260" i="109"/>
  <c r="N260" i="109"/>
  <c r="M260" i="109"/>
  <c r="L260" i="109"/>
  <c r="K260" i="109"/>
  <c r="J260" i="109"/>
  <c r="I260" i="109"/>
  <c r="T259" i="109"/>
  <c r="S259" i="109"/>
  <c r="R259" i="109"/>
  <c r="Q259" i="109"/>
  <c r="P259" i="109"/>
  <c r="O259" i="109"/>
  <c r="N259" i="109"/>
  <c r="M259" i="109"/>
  <c r="L259" i="109"/>
  <c r="K259" i="109"/>
  <c r="J259" i="109"/>
  <c r="I259" i="109"/>
  <c r="T258" i="109"/>
  <c r="S258" i="109"/>
  <c r="R258" i="109"/>
  <c r="Q258" i="109"/>
  <c r="P258" i="109"/>
  <c r="O258" i="109"/>
  <c r="N258" i="109"/>
  <c r="M258" i="109"/>
  <c r="L258" i="109"/>
  <c r="K258" i="109"/>
  <c r="J258" i="109"/>
  <c r="I258" i="109"/>
  <c r="T257" i="109"/>
  <c r="S257" i="109"/>
  <c r="R257" i="109"/>
  <c r="Q257" i="109"/>
  <c r="P257" i="109"/>
  <c r="O257" i="109"/>
  <c r="N257" i="109"/>
  <c r="M257" i="109"/>
  <c r="L257" i="109"/>
  <c r="K257" i="109"/>
  <c r="J257" i="109"/>
  <c r="I257" i="109"/>
  <c r="T256" i="109"/>
  <c r="S256" i="109"/>
  <c r="R256" i="109"/>
  <c r="Q256" i="109"/>
  <c r="P256" i="109"/>
  <c r="O256" i="109"/>
  <c r="N256" i="109"/>
  <c r="M256" i="109"/>
  <c r="L256" i="109"/>
  <c r="K256" i="109"/>
  <c r="J256" i="109"/>
  <c r="I256" i="109"/>
  <c r="T255" i="109"/>
  <c r="S255" i="109"/>
  <c r="R255" i="109"/>
  <c r="Q255" i="109"/>
  <c r="P255" i="109"/>
  <c r="O255" i="109"/>
  <c r="N255" i="109"/>
  <c r="M255" i="109"/>
  <c r="L255" i="109"/>
  <c r="K255" i="109"/>
  <c r="J255" i="109"/>
  <c r="I255" i="109"/>
  <c r="T254" i="109"/>
  <c r="S254" i="109"/>
  <c r="R254" i="109"/>
  <c r="Q254" i="109"/>
  <c r="P254" i="109"/>
  <c r="O254" i="109"/>
  <c r="N254" i="109"/>
  <c r="M254" i="109"/>
  <c r="L254" i="109"/>
  <c r="K254" i="109"/>
  <c r="J254" i="109"/>
  <c r="I254" i="109"/>
  <c r="T253" i="109"/>
  <c r="S253" i="109"/>
  <c r="R253" i="109"/>
  <c r="Q253" i="109"/>
  <c r="P253" i="109"/>
  <c r="O253" i="109"/>
  <c r="N253" i="109"/>
  <c r="M253" i="109"/>
  <c r="L253" i="109"/>
  <c r="K253" i="109"/>
  <c r="J253" i="109"/>
  <c r="I253" i="109"/>
  <c r="T252" i="109"/>
  <c r="S252" i="109"/>
  <c r="R252" i="109"/>
  <c r="Q252" i="109"/>
  <c r="P252" i="109"/>
  <c r="O252" i="109"/>
  <c r="N252" i="109"/>
  <c r="M252" i="109"/>
  <c r="L252" i="109"/>
  <c r="K252" i="109"/>
  <c r="J252" i="109"/>
  <c r="I252" i="109"/>
  <c r="T251" i="109"/>
  <c r="S251" i="109"/>
  <c r="R251" i="109"/>
  <c r="Q251" i="109"/>
  <c r="P251" i="109"/>
  <c r="O251" i="109"/>
  <c r="N251" i="109"/>
  <c r="M251" i="109"/>
  <c r="L251" i="109"/>
  <c r="K251" i="109"/>
  <c r="J251" i="109"/>
  <c r="I251" i="109"/>
  <c r="T250" i="109"/>
  <c r="S250" i="109"/>
  <c r="R250" i="109"/>
  <c r="Q250" i="109"/>
  <c r="P250" i="109"/>
  <c r="O250" i="109"/>
  <c r="N250" i="109"/>
  <c r="M250" i="109"/>
  <c r="L250" i="109"/>
  <c r="K250" i="109"/>
  <c r="J250" i="109"/>
  <c r="I250" i="109"/>
  <c r="T249" i="109"/>
  <c r="S249" i="109"/>
  <c r="R249" i="109"/>
  <c r="Q249" i="109"/>
  <c r="P249" i="109"/>
  <c r="O249" i="109"/>
  <c r="N249" i="109"/>
  <c r="M249" i="109"/>
  <c r="L249" i="109"/>
  <c r="K249" i="109"/>
  <c r="J249" i="109"/>
  <c r="I249" i="109"/>
  <c r="T248" i="109"/>
  <c r="S248" i="109"/>
  <c r="R248" i="109"/>
  <c r="Q248" i="109"/>
  <c r="P248" i="109"/>
  <c r="O248" i="109"/>
  <c r="N248" i="109"/>
  <c r="M248" i="109"/>
  <c r="L248" i="109"/>
  <c r="K248" i="109"/>
  <c r="J248" i="109"/>
  <c r="I248" i="109"/>
  <c r="T247" i="109"/>
  <c r="S247" i="109"/>
  <c r="R247" i="109"/>
  <c r="Q247" i="109"/>
  <c r="P247" i="109"/>
  <c r="O247" i="109"/>
  <c r="N247" i="109"/>
  <c r="M247" i="109"/>
  <c r="L247" i="109"/>
  <c r="K247" i="109"/>
  <c r="J247" i="109"/>
  <c r="I247" i="109"/>
  <c r="T246" i="109"/>
  <c r="S246" i="109"/>
  <c r="R246" i="109"/>
  <c r="Q246" i="109"/>
  <c r="P246" i="109"/>
  <c r="O246" i="109"/>
  <c r="N246" i="109"/>
  <c r="M246" i="109"/>
  <c r="L246" i="109"/>
  <c r="K246" i="109"/>
  <c r="J246" i="109"/>
  <c r="I246" i="109"/>
  <c r="T245" i="109"/>
  <c r="S245" i="109"/>
  <c r="R245" i="109"/>
  <c r="Q245" i="109"/>
  <c r="P245" i="109"/>
  <c r="O245" i="109"/>
  <c r="N245" i="109"/>
  <c r="M245" i="109"/>
  <c r="L245" i="109"/>
  <c r="K245" i="109"/>
  <c r="J245" i="109"/>
  <c r="I245" i="109"/>
  <c r="T244" i="109"/>
  <c r="S244" i="109"/>
  <c r="R244" i="109"/>
  <c r="Q244" i="109"/>
  <c r="P244" i="109"/>
  <c r="O244" i="109"/>
  <c r="N244" i="109"/>
  <c r="M244" i="109"/>
  <c r="L244" i="109"/>
  <c r="K244" i="109"/>
  <c r="J244" i="109"/>
  <c r="I244" i="109"/>
  <c r="T243" i="109"/>
  <c r="S243" i="109"/>
  <c r="R243" i="109"/>
  <c r="Q243" i="109"/>
  <c r="P243" i="109"/>
  <c r="O243" i="109"/>
  <c r="N243" i="109"/>
  <c r="M243" i="109"/>
  <c r="L243" i="109"/>
  <c r="K243" i="109"/>
  <c r="J243" i="109"/>
  <c r="I243" i="109"/>
  <c r="T242" i="109"/>
  <c r="S242" i="109"/>
  <c r="R242" i="109"/>
  <c r="Q242" i="109"/>
  <c r="P242" i="109"/>
  <c r="O242" i="109"/>
  <c r="N242" i="109"/>
  <c r="M242" i="109"/>
  <c r="L242" i="109"/>
  <c r="K242" i="109"/>
  <c r="J242" i="109"/>
  <c r="I242" i="109"/>
  <c r="T241" i="109"/>
  <c r="S241" i="109"/>
  <c r="R241" i="109"/>
  <c r="Q241" i="109"/>
  <c r="P241" i="109"/>
  <c r="O241" i="109"/>
  <c r="N241" i="109"/>
  <c r="M241" i="109"/>
  <c r="L241" i="109"/>
  <c r="K241" i="109"/>
  <c r="J241" i="109"/>
  <c r="I241" i="109"/>
  <c r="T240" i="109"/>
  <c r="S240" i="109"/>
  <c r="R240" i="109"/>
  <c r="Q240" i="109"/>
  <c r="P240" i="109"/>
  <c r="O240" i="109"/>
  <c r="N240" i="109"/>
  <c r="M240" i="109"/>
  <c r="L240" i="109"/>
  <c r="K240" i="109"/>
  <c r="J240" i="109"/>
  <c r="I240" i="109"/>
  <c r="T239" i="109"/>
  <c r="S239" i="109"/>
  <c r="R239" i="109"/>
  <c r="Q239" i="109"/>
  <c r="P239" i="109"/>
  <c r="O239" i="109"/>
  <c r="N239" i="109"/>
  <c r="M239" i="109"/>
  <c r="L239" i="109"/>
  <c r="K239" i="109"/>
  <c r="J239" i="109"/>
  <c r="I239" i="109"/>
  <c r="T238" i="109"/>
  <c r="S238" i="109"/>
  <c r="R238" i="109"/>
  <c r="Q238" i="109"/>
  <c r="P238" i="109"/>
  <c r="O238" i="109"/>
  <c r="N238" i="109"/>
  <c r="M238" i="109"/>
  <c r="L238" i="109"/>
  <c r="K238" i="109"/>
  <c r="J238" i="109"/>
  <c r="I238" i="109"/>
  <c r="T237" i="109"/>
  <c r="S237" i="109"/>
  <c r="R237" i="109"/>
  <c r="Q237" i="109"/>
  <c r="P237" i="109"/>
  <c r="O237" i="109"/>
  <c r="N237" i="109"/>
  <c r="M237" i="109"/>
  <c r="L237" i="109"/>
  <c r="K237" i="109"/>
  <c r="J237" i="109"/>
  <c r="I237" i="109"/>
  <c r="T236" i="109"/>
  <c r="S236" i="109"/>
  <c r="R236" i="109"/>
  <c r="Q236" i="109"/>
  <c r="P236" i="109"/>
  <c r="O236" i="109"/>
  <c r="N236" i="109"/>
  <c r="M236" i="109"/>
  <c r="L236" i="109"/>
  <c r="K236" i="109"/>
  <c r="J236" i="109"/>
  <c r="I236" i="109"/>
  <c r="T235" i="109"/>
  <c r="S235" i="109"/>
  <c r="R235" i="109"/>
  <c r="Q235" i="109"/>
  <c r="P235" i="109"/>
  <c r="O235" i="109"/>
  <c r="N235" i="109"/>
  <c r="M235" i="109"/>
  <c r="L235" i="109"/>
  <c r="K235" i="109"/>
  <c r="J235" i="109"/>
  <c r="I235" i="109"/>
  <c r="T234" i="109"/>
  <c r="S234" i="109"/>
  <c r="R234" i="109"/>
  <c r="Q234" i="109"/>
  <c r="P234" i="109"/>
  <c r="O234" i="109"/>
  <c r="N234" i="109"/>
  <c r="M234" i="109"/>
  <c r="L234" i="109"/>
  <c r="K234" i="109"/>
  <c r="J234" i="109"/>
  <c r="I234" i="109"/>
  <c r="T233" i="109"/>
  <c r="S233" i="109"/>
  <c r="R233" i="109"/>
  <c r="Q233" i="109"/>
  <c r="P233" i="109"/>
  <c r="O233" i="109"/>
  <c r="N233" i="109"/>
  <c r="M233" i="109"/>
  <c r="L233" i="109"/>
  <c r="K233" i="109"/>
  <c r="J233" i="109"/>
  <c r="I233" i="109"/>
  <c r="T232" i="109"/>
  <c r="S232" i="109"/>
  <c r="R232" i="109"/>
  <c r="Q232" i="109"/>
  <c r="P232" i="109"/>
  <c r="O232" i="109"/>
  <c r="N232" i="109"/>
  <c r="M232" i="109"/>
  <c r="L232" i="109"/>
  <c r="K232" i="109"/>
  <c r="J232" i="109"/>
  <c r="I232" i="109"/>
  <c r="T231" i="109"/>
  <c r="S231" i="109"/>
  <c r="R231" i="109"/>
  <c r="Q231" i="109"/>
  <c r="P231" i="109"/>
  <c r="O231" i="109"/>
  <c r="N231" i="109"/>
  <c r="M231" i="109"/>
  <c r="L231" i="109"/>
  <c r="K231" i="109"/>
  <c r="J231" i="109"/>
  <c r="I231" i="109"/>
  <c r="T230" i="109"/>
  <c r="S230" i="109"/>
  <c r="R230" i="109"/>
  <c r="Q230" i="109"/>
  <c r="P230" i="109"/>
  <c r="O230" i="109"/>
  <c r="N230" i="109"/>
  <c r="M230" i="109"/>
  <c r="L230" i="109"/>
  <c r="K230" i="109"/>
  <c r="J230" i="109"/>
  <c r="I230" i="109"/>
  <c r="T229" i="109"/>
  <c r="S229" i="109"/>
  <c r="R229" i="109"/>
  <c r="Q229" i="109"/>
  <c r="P229" i="109"/>
  <c r="O229" i="109"/>
  <c r="N229" i="109"/>
  <c r="M229" i="109"/>
  <c r="L229" i="109"/>
  <c r="K229" i="109"/>
  <c r="J229" i="109"/>
  <c r="I229" i="109"/>
  <c r="T228" i="109"/>
  <c r="S228" i="109"/>
  <c r="R228" i="109"/>
  <c r="Q228" i="109"/>
  <c r="P228" i="109"/>
  <c r="O228" i="109"/>
  <c r="N228" i="109"/>
  <c r="M228" i="109"/>
  <c r="L228" i="109"/>
  <c r="K228" i="109"/>
  <c r="J228" i="109"/>
  <c r="I228" i="109"/>
  <c r="T227" i="109"/>
  <c r="S227" i="109"/>
  <c r="R227" i="109"/>
  <c r="Q227" i="109"/>
  <c r="P227" i="109"/>
  <c r="O227" i="109"/>
  <c r="N227" i="109"/>
  <c r="M227" i="109"/>
  <c r="L227" i="109"/>
  <c r="K227" i="109"/>
  <c r="J227" i="109"/>
  <c r="I227" i="109"/>
  <c r="T226" i="109"/>
  <c r="S226" i="109"/>
  <c r="R226" i="109"/>
  <c r="Q226" i="109"/>
  <c r="P226" i="109"/>
  <c r="O226" i="109"/>
  <c r="N226" i="109"/>
  <c r="M226" i="109"/>
  <c r="L226" i="109"/>
  <c r="K226" i="109"/>
  <c r="J226" i="109"/>
  <c r="I226" i="109"/>
  <c r="T225" i="109"/>
  <c r="S225" i="109"/>
  <c r="R225" i="109"/>
  <c r="Q225" i="109"/>
  <c r="P225" i="109"/>
  <c r="O225" i="109"/>
  <c r="N225" i="109"/>
  <c r="M225" i="109"/>
  <c r="L225" i="109"/>
  <c r="K225" i="109"/>
  <c r="J225" i="109"/>
  <c r="I225" i="109"/>
  <c r="T224" i="109"/>
  <c r="S224" i="109"/>
  <c r="R224" i="109"/>
  <c r="Q224" i="109"/>
  <c r="P224" i="109"/>
  <c r="O224" i="109"/>
  <c r="N224" i="109"/>
  <c r="M224" i="109"/>
  <c r="L224" i="109"/>
  <c r="K224" i="109"/>
  <c r="J224" i="109"/>
  <c r="I224" i="109"/>
  <c r="T223" i="109"/>
  <c r="S223" i="109"/>
  <c r="R223" i="109"/>
  <c r="Q223" i="109"/>
  <c r="P223" i="109"/>
  <c r="O223" i="109"/>
  <c r="N223" i="109"/>
  <c r="M223" i="109"/>
  <c r="L223" i="109"/>
  <c r="K223" i="109"/>
  <c r="J223" i="109"/>
  <c r="I223" i="109"/>
  <c r="T222" i="109"/>
  <c r="S222" i="109"/>
  <c r="R222" i="109"/>
  <c r="Q222" i="109"/>
  <c r="P222" i="109"/>
  <c r="O222" i="109"/>
  <c r="N222" i="109"/>
  <c r="M222" i="109"/>
  <c r="L222" i="109"/>
  <c r="K222" i="109"/>
  <c r="J222" i="109"/>
  <c r="I222" i="109"/>
  <c r="T221" i="109"/>
  <c r="S221" i="109"/>
  <c r="R221" i="109"/>
  <c r="Q221" i="109"/>
  <c r="P221" i="109"/>
  <c r="O221" i="109"/>
  <c r="N221" i="109"/>
  <c r="M221" i="109"/>
  <c r="L221" i="109"/>
  <c r="K221" i="109"/>
  <c r="J221" i="109"/>
  <c r="I221" i="109"/>
  <c r="T220" i="109"/>
  <c r="S220" i="109"/>
  <c r="R220" i="109"/>
  <c r="Q220" i="109"/>
  <c r="P220" i="109"/>
  <c r="O220" i="109"/>
  <c r="N220" i="109"/>
  <c r="M220" i="109"/>
  <c r="L220" i="109"/>
  <c r="K220" i="109"/>
  <c r="J220" i="109"/>
  <c r="I220" i="109"/>
  <c r="T219" i="109"/>
  <c r="S219" i="109"/>
  <c r="R219" i="109"/>
  <c r="Q219" i="109"/>
  <c r="P219" i="109"/>
  <c r="O219" i="109"/>
  <c r="N219" i="109"/>
  <c r="M219" i="109"/>
  <c r="L219" i="109"/>
  <c r="K219" i="109"/>
  <c r="J219" i="109"/>
  <c r="I219" i="109"/>
  <c r="T218" i="109"/>
  <c r="S218" i="109"/>
  <c r="R218" i="109"/>
  <c r="Q218" i="109"/>
  <c r="P218" i="109"/>
  <c r="O218" i="109"/>
  <c r="N218" i="109"/>
  <c r="M218" i="109"/>
  <c r="L218" i="109"/>
  <c r="K218" i="109"/>
  <c r="J218" i="109"/>
  <c r="I218" i="109"/>
  <c r="T217" i="109"/>
  <c r="S217" i="109"/>
  <c r="R217" i="109"/>
  <c r="Q217" i="109"/>
  <c r="P217" i="109"/>
  <c r="O217" i="109"/>
  <c r="N217" i="109"/>
  <c r="M217" i="109"/>
  <c r="L217" i="109"/>
  <c r="K217" i="109"/>
  <c r="J217" i="109"/>
  <c r="I217" i="109"/>
  <c r="T216" i="109"/>
  <c r="S216" i="109"/>
  <c r="R216" i="109"/>
  <c r="Q216" i="109"/>
  <c r="P216" i="109"/>
  <c r="O216" i="109"/>
  <c r="N216" i="109"/>
  <c r="M216" i="109"/>
  <c r="L216" i="109"/>
  <c r="K216" i="109"/>
  <c r="J216" i="109"/>
  <c r="I216" i="109"/>
  <c r="T215" i="109"/>
  <c r="S215" i="109"/>
  <c r="R215" i="109"/>
  <c r="Q215" i="109"/>
  <c r="P215" i="109"/>
  <c r="O215" i="109"/>
  <c r="N215" i="109"/>
  <c r="M215" i="109"/>
  <c r="L215" i="109"/>
  <c r="K215" i="109"/>
  <c r="J215" i="109"/>
  <c r="I215" i="109"/>
  <c r="T214" i="109"/>
  <c r="S214" i="109"/>
  <c r="R214" i="109"/>
  <c r="Q214" i="109"/>
  <c r="P214" i="109"/>
  <c r="O214" i="109"/>
  <c r="N214" i="109"/>
  <c r="M214" i="109"/>
  <c r="L214" i="109"/>
  <c r="K214" i="109"/>
  <c r="J214" i="109"/>
  <c r="I214" i="109"/>
  <c r="T213" i="109"/>
  <c r="S213" i="109"/>
  <c r="R213" i="109"/>
  <c r="Q213" i="109"/>
  <c r="P213" i="109"/>
  <c r="O213" i="109"/>
  <c r="N213" i="109"/>
  <c r="M213" i="109"/>
  <c r="L213" i="109"/>
  <c r="K213" i="109"/>
  <c r="J213" i="109"/>
  <c r="I213" i="109"/>
  <c r="T212" i="109"/>
  <c r="S212" i="109"/>
  <c r="R212" i="109"/>
  <c r="Q212" i="109"/>
  <c r="P212" i="109"/>
  <c r="O212" i="109"/>
  <c r="N212" i="109"/>
  <c r="M212" i="109"/>
  <c r="L212" i="109"/>
  <c r="K212" i="109"/>
  <c r="J212" i="109"/>
  <c r="I212" i="109"/>
  <c r="T211" i="109"/>
  <c r="S211" i="109"/>
  <c r="R211" i="109"/>
  <c r="Q211" i="109"/>
  <c r="P211" i="109"/>
  <c r="O211" i="109"/>
  <c r="N211" i="109"/>
  <c r="M211" i="109"/>
  <c r="L211" i="109"/>
  <c r="K211" i="109"/>
  <c r="J211" i="109"/>
  <c r="I211" i="109"/>
  <c r="T210" i="109"/>
  <c r="S210" i="109"/>
  <c r="R210" i="109"/>
  <c r="Q210" i="109"/>
  <c r="P210" i="109"/>
  <c r="O210" i="109"/>
  <c r="N210" i="109"/>
  <c r="M210" i="109"/>
  <c r="L210" i="109"/>
  <c r="K210" i="109"/>
  <c r="J210" i="109"/>
  <c r="I210" i="109"/>
  <c r="T209" i="109"/>
  <c r="S209" i="109"/>
  <c r="R209" i="109"/>
  <c r="Q209" i="109"/>
  <c r="P209" i="109"/>
  <c r="O209" i="109"/>
  <c r="N209" i="109"/>
  <c r="M209" i="109"/>
  <c r="L209" i="109"/>
  <c r="K209" i="109"/>
  <c r="J209" i="109"/>
  <c r="I209" i="109"/>
  <c r="T208" i="109"/>
  <c r="S208" i="109"/>
  <c r="R208" i="109"/>
  <c r="Q208" i="109"/>
  <c r="P208" i="109"/>
  <c r="O208" i="109"/>
  <c r="N208" i="109"/>
  <c r="M208" i="109"/>
  <c r="L208" i="109"/>
  <c r="K208" i="109"/>
  <c r="J208" i="109"/>
  <c r="I208" i="109"/>
  <c r="T207" i="109"/>
  <c r="S207" i="109"/>
  <c r="R207" i="109"/>
  <c r="Q207" i="109"/>
  <c r="P207" i="109"/>
  <c r="O207" i="109"/>
  <c r="N207" i="109"/>
  <c r="M207" i="109"/>
  <c r="L207" i="109"/>
  <c r="K207" i="109"/>
  <c r="J207" i="109"/>
  <c r="I207" i="109"/>
  <c r="T206" i="109"/>
  <c r="S206" i="109"/>
  <c r="R206" i="109"/>
  <c r="Q206" i="109"/>
  <c r="P206" i="109"/>
  <c r="O206" i="109"/>
  <c r="N206" i="109"/>
  <c r="M206" i="109"/>
  <c r="L206" i="109"/>
  <c r="K206" i="109"/>
  <c r="J206" i="109"/>
  <c r="I206" i="109"/>
  <c r="T205" i="109"/>
  <c r="S205" i="109"/>
  <c r="R205" i="109"/>
  <c r="Q205" i="109"/>
  <c r="P205" i="109"/>
  <c r="O205" i="109"/>
  <c r="N205" i="109"/>
  <c r="M205" i="109"/>
  <c r="L205" i="109"/>
  <c r="K205" i="109"/>
  <c r="J205" i="109"/>
  <c r="I205" i="109"/>
  <c r="T204" i="109"/>
  <c r="S204" i="109"/>
  <c r="R204" i="109"/>
  <c r="Q204" i="109"/>
  <c r="P204" i="109"/>
  <c r="O204" i="109"/>
  <c r="N204" i="109"/>
  <c r="M204" i="109"/>
  <c r="L204" i="109"/>
  <c r="K204" i="109"/>
  <c r="J204" i="109"/>
  <c r="I204" i="109"/>
  <c r="T203" i="109"/>
  <c r="S203" i="109"/>
  <c r="R203" i="109"/>
  <c r="Q203" i="109"/>
  <c r="P203" i="109"/>
  <c r="O203" i="109"/>
  <c r="N203" i="109"/>
  <c r="M203" i="109"/>
  <c r="L203" i="109"/>
  <c r="K203" i="109"/>
  <c r="J203" i="109"/>
  <c r="I203" i="109"/>
  <c r="T202" i="109"/>
  <c r="S202" i="109"/>
  <c r="R202" i="109"/>
  <c r="Q202" i="109"/>
  <c r="P202" i="109"/>
  <c r="O202" i="109"/>
  <c r="N202" i="109"/>
  <c r="M202" i="109"/>
  <c r="L202" i="109"/>
  <c r="K202" i="109"/>
  <c r="J202" i="109"/>
  <c r="I202" i="109"/>
  <c r="T201" i="109"/>
  <c r="S201" i="109"/>
  <c r="R201" i="109"/>
  <c r="Q201" i="109"/>
  <c r="P201" i="109"/>
  <c r="O201" i="109"/>
  <c r="N201" i="109"/>
  <c r="M201" i="109"/>
  <c r="L201" i="109"/>
  <c r="K201" i="109"/>
  <c r="J201" i="109"/>
  <c r="I201" i="109"/>
  <c r="T200" i="109"/>
  <c r="S200" i="109"/>
  <c r="R200" i="109"/>
  <c r="Q200" i="109"/>
  <c r="P200" i="109"/>
  <c r="O200" i="109"/>
  <c r="N200" i="109"/>
  <c r="M200" i="109"/>
  <c r="L200" i="109"/>
  <c r="K200" i="109"/>
  <c r="J200" i="109"/>
  <c r="I200" i="109"/>
  <c r="T199" i="109"/>
  <c r="S199" i="109"/>
  <c r="R199" i="109"/>
  <c r="Q199" i="109"/>
  <c r="P199" i="109"/>
  <c r="O199" i="109"/>
  <c r="N199" i="109"/>
  <c r="M199" i="109"/>
  <c r="L199" i="109"/>
  <c r="K199" i="109"/>
  <c r="J199" i="109"/>
  <c r="I199" i="109"/>
  <c r="T198" i="109"/>
  <c r="S198" i="109"/>
  <c r="R198" i="109"/>
  <c r="Q198" i="109"/>
  <c r="P198" i="109"/>
  <c r="O198" i="109"/>
  <c r="N198" i="109"/>
  <c r="M198" i="109"/>
  <c r="L198" i="109"/>
  <c r="K198" i="109"/>
  <c r="J198" i="109"/>
  <c r="I198" i="109"/>
  <c r="T197" i="109"/>
  <c r="S197" i="109"/>
  <c r="R197" i="109"/>
  <c r="Q197" i="109"/>
  <c r="P197" i="109"/>
  <c r="O197" i="109"/>
  <c r="N197" i="109"/>
  <c r="M197" i="109"/>
  <c r="L197" i="109"/>
  <c r="K197" i="109"/>
  <c r="J197" i="109"/>
  <c r="I197" i="109"/>
  <c r="T196" i="109"/>
  <c r="S196" i="109"/>
  <c r="R196" i="109"/>
  <c r="Q196" i="109"/>
  <c r="P196" i="109"/>
  <c r="O196" i="109"/>
  <c r="N196" i="109"/>
  <c r="M196" i="109"/>
  <c r="L196" i="109"/>
  <c r="K196" i="109"/>
  <c r="J196" i="109"/>
  <c r="I196" i="109"/>
  <c r="T195" i="109"/>
  <c r="S195" i="109"/>
  <c r="R195" i="109"/>
  <c r="Q195" i="109"/>
  <c r="P195" i="109"/>
  <c r="O195" i="109"/>
  <c r="N195" i="109"/>
  <c r="M195" i="109"/>
  <c r="L195" i="109"/>
  <c r="K195" i="109"/>
  <c r="J195" i="109"/>
  <c r="I195" i="109"/>
  <c r="T194" i="109"/>
  <c r="S194" i="109"/>
  <c r="R194" i="109"/>
  <c r="Q194" i="109"/>
  <c r="P194" i="109"/>
  <c r="O194" i="109"/>
  <c r="N194" i="109"/>
  <c r="M194" i="109"/>
  <c r="L194" i="109"/>
  <c r="K194" i="109"/>
  <c r="J194" i="109"/>
  <c r="I194" i="109"/>
  <c r="T193" i="109"/>
  <c r="S193" i="109"/>
  <c r="R193" i="109"/>
  <c r="Q193" i="109"/>
  <c r="P193" i="109"/>
  <c r="O193" i="109"/>
  <c r="N193" i="109"/>
  <c r="M193" i="109"/>
  <c r="L193" i="109"/>
  <c r="K193" i="109"/>
  <c r="J193" i="109"/>
  <c r="I193" i="109"/>
  <c r="T192" i="109"/>
  <c r="S192" i="109"/>
  <c r="R192" i="109"/>
  <c r="Q192" i="109"/>
  <c r="P192" i="109"/>
  <c r="O192" i="109"/>
  <c r="N192" i="109"/>
  <c r="M192" i="109"/>
  <c r="L192" i="109"/>
  <c r="K192" i="109"/>
  <c r="J192" i="109"/>
  <c r="I192" i="109"/>
  <c r="T191" i="109"/>
  <c r="S191" i="109"/>
  <c r="R191" i="109"/>
  <c r="Q191" i="109"/>
  <c r="P191" i="109"/>
  <c r="O191" i="109"/>
  <c r="N191" i="109"/>
  <c r="M191" i="109"/>
  <c r="L191" i="109"/>
  <c r="K191" i="109"/>
  <c r="J191" i="109"/>
  <c r="I191" i="109"/>
  <c r="T190" i="109"/>
  <c r="S190" i="109"/>
  <c r="R190" i="109"/>
  <c r="Q190" i="109"/>
  <c r="P190" i="109"/>
  <c r="O190" i="109"/>
  <c r="N190" i="109"/>
  <c r="M190" i="109"/>
  <c r="L190" i="109"/>
  <c r="K190" i="109"/>
  <c r="J190" i="109"/>
  <c r="I190" i="109"/>
  <c r="T189" i="109"/>
  <c r="S189" i="109"/>
  <c r="R189" i="109"/>
  <c r="Q189" i="109"/>
  <c r="P189" i="109"/>
  <c r="O189" i="109"/>
  <c r="N189" i="109"/>
  <c r="M189" i="109"/>
  <c r="L189" i="109"/>
  <c r="K189" i="109"/>
  <c r="J189" i="109"/>
  <c r="I189" i="109"/>
  <c r="T188" i="109"/>
  <c r="S188" i="109"/>
  <c r="R188" i="109"/>
  <c r="Q188" i="109"/>
  <c r="P188" i="109"/>
  <c r="O188" i="109"/>
  <c r="N188" i="109"/>
  <c r="M188" i="109"/>
  <c r="L188" i="109"/>
  <c r="K188" i="109"/>
  <c r="J188" i="109"/>
  <c r="I188" i="109"/>
  <c r="T187" i="109"/>
  <c r="S187" i="109"/>
  <c r="R187" i="109"/>
  <c r="Q187" i="109"/>
  <c r="P187" i="109"/>
  <c r="O187" i="109"/>
  <c r="N187" i="109"/>
  <c r="M187" i="109"/>
  <c r="L187" i="109"/>
  <c r="K187" i="109"/>
  <c r="J187" i="109"/>
  <c r="I187" i="109"/>
  <c r="T186" i="109"/>
  <c r="S186" i="109"/>
  <c r="R186" i="109"/>
  <c r="Q186" i="109"/>
  <c r="P186" i="109"/>
  <c r="O186" i="109"/>
  <c r="N186" i="109"/>
  <c r="M186" i="109"/>
  <c r="L186" i="109"/>
  <c r="K186" i="109"/>
  <c r="J186" i="109"/>
  <c r="I186" i="109"/>
  <c r="T185" i="109"/>
  <c r="S185" i="109"/>
  <c r="R185" i="109"/>
  <c r="Q185" i="109"/>
  <c r="P185" i="109"/>
  <c r="O185" i="109"/>
  <c r="N185" i="109"/>
  <c r="M185" i="109"/>
  <c r="L185" i="109"/>
  <c r="K185" i="109"/>
  <c r="J185" i="109"/>
  <c r="I185" i="109"/>
  <c r="T184" i="109"/>
  <c r="S184" i="109"/>
  <c r="R184" i="109"/>
  <c r="Q184" i="109"/>
  <c r="P184" i="109"/>
  <c r="O184" i="109"/>
  <c r="N184" i="109"/>
  <c r="M184" i="109"/>
  <c r="L184" i="109"/>
  <c r="K184" i="109"/>
  <c r="J184" i="109"/>
  <c r="I184" i="109"/>
  <c r="T183" i="109"/>
  <c r="S183" i="109"/>
  <c r="R183" i="109"/>
  <c r="Q183" i="109"/>
  <c r="P183" i="109"/>
  <c r="O183" i="109"/>
  <c r="N183" i="109"/>
  <c r="M183" i="109"/>
  <c r="L183" i="109"/>
  <c r="K183" i="109"/>
  <c r="J183" i="109"/>
  <c r="I183" i="109"/>
  <c r="T182" i="109"/>
  <c r="S182" i="109"/>
  <c r="R182" i="109"/>
  <c r="Q182" i="109"/>
  <c r="P182" i="109"/>
  <c r="O182" i="109"/>
  <c r="N182" i="109"/>
  <c r="M182" i="109"/>
  <c r="L182" i="109"/>
  <c r="K182" i="109"/>
  <c r="J182" i="109"/>
  <c r="I182" i="109"/>
  <c r="T181" i="109"/>
  <c r="S181" i="109"/>
  <c r="R181" i="109"/>
  <c r="Q181" i="109"/>
  <c r="P181" i="109"/>
  <c r="O181" i="109"/>
  <c r="N181" i="109"/>
  <c r="M181" i="109"/>
  <c r="L181" i="109"/>
  <c r="K181" i="109"/>
  <c r="J181" i="109"/>
  <c r="I181" i="109"/>
  <c r="T180" i="109"/>
  <c r="S180" i="109"/>
  <c r="R180" i="109"/>
  <c r="Q180" i="109"/>
  <c r="P180" i="109"/>
  <c r="O180" i="109"/>
  <c r="N180" i="109"/>
  <c r="M180" i="109"/>
  <c r="L180" i="109"/>
  <c r="K180" i="109"/>
  <c r="J180" i="109"/>
  <c r="I180" i="109"/>
  <c r="T179" i="109"/>
  <c r="S179" i="109"/>
  <c r="R179" i="109"/>
  <c r="Q179" i="109"/>
  <c r="P179" i="109"/>
  <c r="O179" i="109"/>
  <c r="N179" i="109"/>
  <c r="M179" i="109"/>
  <c r="L179" i="109"/>
  <c r="K179" i="109"/>
  <c r="J179" i="109"/>
  <c r="I179" i="109"/>
  <c r="T178" i="109"/>
  <c r="S178" i="109"/>
  <c r="R178" i="109"/>
  <c r="Q178" i="109"/>
  <c r="P178" i="109"/>
  <c r="O178" i="109"/>
  <c r="N178" i="109"/>
  <c r="M178" i="109"/>
  <c r="L178" i="109"/>
  <c r="K178" i="109"/>
  <c r="J178" i="109"/>
  <c r="I178" i="109"/>
  <c r="T177" i="109"/>
  <c r="S177" i="109"/>
  <c r="R177" i="109"/>
  <c r="Q177" i="109"/>
  <c r="P177" i="109"/>
  <c r="O177" i="109"/>
  <c r="N177" i="109"/>
  <c r="M177" i="109"/>
  <c r="L177" i="109"/>
  <c r="K177" i="109"/>
  <c r="J177" i="109"/>
  <c r="I177" i="109"/>
  <c r="T176" i="109"/>
  <c r="S176" i="109"/>
  <c r="R176" i="109"/>
  <c r="Q176" i="109"/>
  <c r="P176" i="109"/>
  <c r="O176" i="109"/>
  <c r="N176" i="109"/>
  <c r="M176" i="109"/>
  <c r="L176" i="109"/>
  <c r="K176" i="109"/>
  <c r="J176" i="109"/>
  <c r="I176" i="109"/>
  <c r="T175" i="109"/>
  <c r="S175" i="109"/>
  <c r="R175" i="109"/>
  <c r="Q175" i="109"/>
  <c r="P175" i="109"/>
  <c r="O175" i="109"/>
  <c r="N175" i="109"/>
  <c r="M175" i="109"/>
  <c r="L175" i="109"/>
  <c r="K175" i="109"/>
  <c r="J175" i="109"/>
  <c r="I175" i="109"/>
  <c r="T174" i="109"/>
  <c r="S174" i="109"/>
  <c r="R174" i="109"/>
  <c r="Q174" i="109"/>
  <c r="P174" i="109"/>
  <c r="O174" i="109"/>
  <c r="N174" i="109"/>
  <c r="M174" i="109"/>
  <c r="L174" i="109"/>
  <c r="K174" i="109"/>
  <c r="J174" i="109"/>
  <c r="I174" i="109"/>
  <c r="T173" i="109"/>
  <c r="S173" i="109"/>
  <c r="R173" i="109"/>
  <c r="Q173" i="109"/>
  <c r="P173" i="109"/>
  <c r="O173" i="109"/>
  <c r="N173" i="109"/>
  <c r="M173" i="109"/>
  <c r="L173" i="109"/>
  <c r="K173" i="109"/>
  <c r="J173" i="109"/>
  <c r="I173" i="109"/>
  <c r="T172" i="109"/>
  <c r="S172" i="109"/>
  <c r="R172" i="109"/>
  <c r="Q172" i="109"/>
  <c r="P172" i="109"/>
  <c r="O172" i="109"/>
  <c r="N172" i="109"/>
  <c r="M172" i="109"/>
  <c r="L172" i="109"/>
  <c r="K172" i="109"/>
  <c r="J172" i="109"/>
  <c r="I172" i="109"/>
  <c r="T171" i="109"/>
  <c r="S171" i="109"/>
  <c r="R171" i="109"/>
  <c r="Q171" i="109"/>
  <c r="P171" i="109"/>
  <c r="O171" i="109"/>
  <c r="N171" i="109"/>
  <c r="M171" i="109"/>
  <c r="L171" i="109"/>
  <c r="K171" i="109"/>
  <c r="J171" i="109"/>
  <c r="I171" i="109"/>
  <c r="T170" i="109"/>
  <c r="S170" i="109"/>
  <c r="R170" i="109"/>
  <c r="Q170" i="109"/>
  <c r="P170" i="109"/>
  <c r="O170" i="109"/>
  <c r="N170" i="109"/>
  <c r="M170" i="109"/>
  <c r="L170" i="109"/>
  <c r="K170" i="109"/>
  <c r="J170" i="109"/>
  <c r="I170" i="109"/>
  <c r="T169" i="109"/>
  <c r="S169" i="109"/>
  <c r="R169" i="109"/>
  <c r="Q169" i="109"/>
  <c r="P169" i="109"/>
  <c r="O169" i="109"/>
  <c r="N169" i="109"/>
  <c r="M169" i="109"/>
  <c r="L169" i="109"/>
  <c r="K169" i="109"/>
  <c r="J169" i="109"/>
  <c r="I169" i="109"/>
  <c r="T168" i="109"/>
  <c r="S168" i="109"/>
  <c r="R168" i="109"/>
  <c r="Q168" i="109"/>
  <c r="P168" i="109"/>
  <c r="O168" i="109"/>
  <c r="N168" i="109"/>
  <c r="M168" i="109"/>
  <c r="L168" i="109"/>
  <c r="K168" i="109"/>
  <c r="J168" i="109"/>
  <c r="I168" i="109"/>
  <c r="T167" i="109"/>
  <c r="S167" i="109"/>
  <c r="R167" i="109"/>
  <c r="Q167" i="109"/>
  <c r="P167" i="109"/>
  <c r="O167" i="109"/>
  <c r="N167" i="109"/>
  <c r="M167" i="109"/>
  <c r="L167" i="109"/>
  <c r="K167" i="109"/>
  <c r="J167" i="109"/>
  <c r="I167" i="109"/>
  <c r="T166" i="109"/>
  <c r="S166" i="109"/>
  <c r="R166" i="109"/>
  <c r="Q166" i="109"/>
  <c r="P166" i="109"/>
  <c r="O166" i="109"/>
  <c r="N166" i="109"/>
  <c r="M166" i="109"/>
  <c r="L166" i="109"/>
  <c r="K166" i="109"/>
  <c r="J166" i="109"/>
  <c r="I166" i="109"/>
  <c r="T165" i="109"/>
  <c r="S165" i="109"/>
  <c r="R165" i="109"/>
  <c r="Q165" i="109"/>
  <c r="P165" i="109"/>
  <c r="O165" i="109"/>
  <c r="N165" i="109"/>
  <c r="M165" i="109"/>
  <c r="L165" i="109"/>
  <c r="K165" i="109"/>
  <c r="J165" i="109"/>
  <c r="I165" i="109"/>
  <c r="T164" i="109"/>
  <c r="S164" i="109"/>
  <c r="R164" i="109"/>
  <c r="Q164" i="109"/>
  <c r="P164" i="109"/>
  <c r="O164" i="109"/>
  <c r="N164" i="109"/>
  <c r="M164" i="109"/>
  <c r="L164" i="109"/>
  <c r="K164" i="109"/>
  <c r="J164" i="109"/>
  <c r="I164" i="109"/>
  <c r="T163" i="109"/>
  <c r="S163" i="109"/>
  <c r="R163" i="109"/>
  <c r="Q163" i="109"/>
  <c r="P163" i="109"/>
  <c r="O163" i="109"/>
  <c r="N163" i="109"/>
  <c r="M163" i="109"/>
  <c r="L163" i="109"/>
  <c r="K163" i="109"/>
  <c r="J163" i="109"/>
  <c r="I163" i="109"/>
  <c r="T162" i="109"/>
  <c r="S162" i="109"/>
  <c r="R162" i="109"/>
  <c r="Q162" i="109"/>
  <c r="P162" i="109"/>
  <c r="O162" i="109"/>
  <c r="N162" i="109"/>
  <c r="M162" i="109"/>
  <c r="L162" i="109"/>
  <c r="K162" i="109"/>
  <c r="J162" i="109"/>
  <c r="I162" i="109"/>
  <c r="T161" i="109"/>
  <c r="S161" i="109"/>
  <c r="R161" i="109"/>
  <c r="Q161" i="109"/>
  <c r="P161" i="109"/>
  <c r="O161" i="109"/>
  <c r="N161" i="109"/>
  <c r="M161" i="109"/>
  <c r="L161" i="109"/>
  <c r="K161" i="109"/>
  <c r="J161" i="109"/>
  <c r="I161" i="109"/>
  <c r="T160" i="109"/>
  <c r="S160" i="109"/>
  <c r="R160" i="109"/>
  <c r="Q160" i="109"/>
  <c r="P160" i="109"/>
  <c r="O160" i="109"/>
  <c r="N160" i="109"/>
  <c r="M160" i="109"/>
  <c r="L160" i="109"/>
  <c r="K160" i="109"/>
  <c r="J160" i="109"/>
  <c r="I160" i="109"/>
  <c r="T159" i="109"/>
  <c r="S159" i="109"/>
  <c r="R159" i="109"/>
  <c r="Q159" i="109"/>
  <c r="P159" i="109"/>
  <c r="O159" i="109"/>
  <c r="N159" i="109"/>
  <c r="M159" i="109"/>
  <c r="L159" i="109"/>
  <c r="K159" i="109"/>
  <c r="J159" i="109"/>
  <c r="I159" i="109"/>
  <c r="T158" i="109"/>
  <c r="S158" i="109"/>
  <c r="R158" i="109"/>
  <c r="Q158" i="109"/>
  <c r="P158" i="109"/>
  <c r="O158" i="109"/>
  <c r="N158" i="109"/>
  <c r="M158" i="109"/>
  <c r="L158" i="109"/>
  <c r="K158" i="109"/>
  <c r="J158" i="109"/>
  <c r="I158" i="109"/>
  <c r="T157" i="109"/>
  <c r="S157" i="109"/>
  <c r="R157" i="109"/>
  <c r="Q157" i="109"/>
  <c r="P157" i="109"/>
  <c r="O157" i="109"/>
  <c r="N157" i="109"/>
  <c r="M157" i="109"/>
  <c r="L157" i="109"/>
  <c r="K157" i="109"/>
  <c r="J157" i="109"/>
  <c r="I157" i="109"/>
  <c r="T156" i="109"/>
  <c r="S156" i="109"/>
  <c r="R156" i="109"/>
  <c r="Q156" i="109"/>
  <c r="P156" i="109"/>
  <c r="O156" i="109"/>
  <c r="N156" i="109"/>
  <c r="M156" i="109"/>
  <c r="L156" i="109"/>
  <c r="K156" i="109"/>
  <c r="J156" i="109"/>
  <c r="I156" i="109"/>
  <c r="T155" i="109"/>
  <c r="S155" i="109"/>
  <c r="R155" i="109"/>
  <c r="Q155" i="109"/>
  <c r="P155" i="109"/>
  <c r="O155" i="109"/>
  <c r="N155" i="109"/>
  <c r="M155" i="109"/>
  <c r="L155" i="109"/>
  <c r="K155" i="109"/>
  <c r="J155" i="109"/>
  <c r="I155" i="109"/>
  <c r="T154" i="109"/>
  <c r="S154" i="109"/>
  <c r="R154" i="109"/>
  <c r="Q154" i="109"/>
  <c r="P154" i="109"/>
  <c r="O154" i="109"/>
  <c r="N154" i="109"/>
  <c r="M154" i="109"/>
  <c r="L154" i="109"/>
  <c r="K154" i="109"/>
  <c r="J154" i="109"/>
  <c r="I154" i="109"/>
  <c r="T153" i="109"/>
  <c r="S153" i="109"/>
  <c r="R153" i="109"/>
  <c r="Q153" i="109"/>
  <c r="P153" i="109"/>
  <c r="O153" i="109"/>
  <c r="N153" i="109"/>
  <c r="M153" i="109"/>
  <c r="L153" i="109"/>
  <c r="K153" i="109"/>
  <c r="J153" i="109"/>
  <c r="I153" i="109"/>
  <c r="T152" i="109"/>
  <c r="S152" i="109"/>
  <c r="R152" i="109"/>
  <c r="Q152" i="109"/>
  <c r="P152" i="109"/>
  <c r="O152" i="109"/>
  <c r="N152" i="109"/>
  <c r="M152" i="109"/>
  <c r="L152" i="109"/>
  <c r="K152" i="109"/>
  <c r="J152" i="109"/>
  <c r="I152" i="109"/>
  <c r="T151" i="109"/>
  <c r="S151" i="109"/>
  <c r="R151" i="109"/>
  <c r="Q151" i="109"/>
  <c r="P151" i="109"/>
  <c r="O151" i="109"/>
  <c r="N151" i="109"/>
  <c r="M151" i="109"/>
  <c r="L151" i="109"/>
  <c r="K151" i="109"/>
  <c r="J151" i="109"/>
  <c r="I151" i="109"/>
  <c r="T150" i="109"/>
  <c r="S150" i="109"/>
  <c r="R150" i="109"/>
  <c r="Q150" i="109"/>
  <c r="P150" i="109"/>
  <c r="O150" i="109"/>
  <c r="N150" i="109"/>
  <c r="M150" i="109"/>
  <c r="L150" i="109"/>
  <c r="K150" i="109"/>
  <c r="J150" i="109"/>
  <c r="I150" i="109"/>
  <c r="T149" i="109"/>
  <c r="S149" i="109"/>
  <c r="R149" i="109"/>
  <c r="Q149" i="109"/>
  <c r="P149" i="109"/>
  <c r="O149" i="109"/>
  <c r="N149" i="109"/>
  <c r="M149" i="109"/>
  <c r="L149" i="109"/>
  <c r="K149" i="109"/>
  <c r="J149" i="109"/>
  <c r="I149" i="109"/>
  <c r="T148" i="109"/>
  <c r="S148" i="109"/>
  <c r="R148" i="109"/>
  <c r="Q148" i="109"/>
  <c r="P148" i="109"/>
  <c r="O148" i="109"/>
  <c r="N148" i="109"/>
  <c r="M148" i="109"/>
  <c r="L148" i="109"/>
  <c r="K148" i="109"/>
  <c r="J148" i="109"/>
  <c r="I148" i="109"/>
  <c r="T147" i="109"/>
  <c r="S147" i="109"/>
  <c r="R147" i="109"/>
  <c r="Q147" i="109"/>
  <c r="P147" i="109"/>
  <c r="O147" i="109"/>
  <c r="N147" i="109"/>
  <c r="M147" i="109"/>
  <c r="L147" i="109"/>
  <c r="K147" i="109"/>
  <c r="J147" i="109"/>
  <c r="I147" i="109"/>
  <c r="T146" i="109"/>
  <c r="S146" i="109"/>
  <c r="R146" i="109"/>
  <c r="Q146" i="109"/>
  <c r="P146" i="109"/>
  <c r="O146" i="109"/>
  <c r="N146" i="109"/>
  <c r="M146" i="109"/>
  <c r="L146" i="109"/>
  <c r="K146" i="109"/>
  <c r="J146" i="109"/>
  <c r="I146" i="109"/>
  <c r="T145" i="109"/>
  <c r="S145" i="109"/>
  <c r="R145" i="109"/>
  <c r="Q145" i="109"/>
  <c r="P145" i="109"/>
  <c r="O145" i="109"/>
  <c r="N145" i="109"/>
  <c r="M145" i="109"/>
  <c r="L145" i="109"/>
  <c r="K145" i="109"/>
  <c r="J145" i="109"/>
  <c r="I145" i="109"/>
  <c r="T144" i="109"/>
  <c r="S144" i="109"/>
  <c r="R144" i="109"/>
  <c r="Q144" i="109"/>
  <c r="Q279" i="109" s="1"/>
  <c r="O16" i="119" s="1"/>
  <c r="P144" i="109"/>
  <c r="O144" i="109"/>
  <c r="N144" i="109"/>
  <c r="M144" i="109"/>
  <c r="L144" i="109"/>
  <c r="L279" i="109" s="1"/>
  <c r="J16" i="119" s="1"/>
  <c r="K144" i="109"/>
  <c r="J144" i="109"/>
  <c r="I144" i="109"/>
  <c r="I140" i="109"/>
  <c r="J140" i="109"/>
  <c r="K140" i="109"/>
  <c r="L140" i="109"/>
  <c r="M140" i="109"/>
  <c r="N140" i="109"/>
  <c r="O140" i="109"/>
  <c r="P140" i="109"/>
  <c r="Q140" i="109"/>
  <c r="R140" i="109"/>
  <c r="S140" i="109"/>
  <c r="T140" i="109"/>
  <c r="U8" i="109"/>
  <c r="U9" i="109"/>
  <c r="U10" i="109"/>
  <c r="U11" i="109"/>
  <c r="U12" i="109"/>
  <c r="U13" i="109"/>
  <c r="U14" i="109"/>
  <c r="U15" i="109"/>
  <c r="U16" i="109"/>
  <c r="U17" i="109"/>
  <c r="U18" i="109"/>
  <c r="U19" i="109"/>
  <c r="U20" i="109"/>
  <c r="U21" i="109"/>
  <c r="U22" i="109"/>
  <c r="U23" i="109"/>
  <c r="U24" i="109"/>
  <c r="U25" i="109"/>
  <c r="U26" i="109"/>
  <c r="U27" i="109"/>
  <c r="U28" i="109"/>
  <c r="U29" i="109"/>
  <c r="U30" i="109"/>
  <c r="U31" i="109"/>
  <c r="U32" i="109"/>
  <c r="U33" i="109"/>
  <c r="U34" i="109"/>
  <c r="U35" i="109"/>
  <c r="U36" i="109"/>
  <c r="U37" i="109"/>
  <c r="U38" i="109"/>
  <c r="U39" i="109"/>
  <c r="U40" i="109"/>
  <c r="U41" i="109"/>
  <c r="U42" i="109"/>
  <c r="U43" i="109"/>
  <c r="U44" i="109"/>
  <c r="U45" i="109"/>
  <c r="U46" i="109"/>
  <c r="U47" i="109"/>
  <c r="U48" i="109"/>
  <c r="U49" i="109"/>
  <c r="U50" i="109"/>
  <c r="U51" i="109"/>
  <c r="U52" i="109"/>
  <c r="U53" i="109"/>
  <c r="U54" i="109"/>
  <c r="U55" i="109"/>
  <c r="U56" i="109"/>
  <c r="U57" i="109"/>
  <c r="U58" i="109"/>
  <c r="U59" i="109"/>
  <c r="U60" i="109"/>
  <c r="U61" i="109"/>
  <c r="U62" i="109"/>
  <c r="U63" i="109"/>
  <c r="U64" i="109"/>
  <c r="U65" i="109"/>
  <c r="U66" i="109"/>
  <c r="U67" i="109"/>
  <c r="U68" i="109"/>
  <c r="U69" i="109"/>
  <c r="U70" i="109"/>
  <c r="U71" i="109"/>
  <c r="U72" i="109"/>
  <c r="U73" i="109"/>
  <c r="U74" i="109"/>
  <c r="U75" i="109"/>
  <c r="U76" i="109"/>
  <c r="U77" i="109"/>
  <c r="U78" i="109"/>
  <c r="U79" i="109"/>
  <c r="U80" i="109"/>
  <c r="U81" i="109"/>
  <c r="U82" i="109"/>
  <c r="U83" i="109"/>
  <c r="U84" i="109"/>
  <c r="U85" i="109"/>
  <c r="U86" i="109"/>
  <c r="U87" i="109"/>
  <c r="U88" i="109"/>
  <c r="U89" i="109"/>
  <c r="U90" i="109"/>
  <c r="U91" i="109"/>
  <c r="U92" i="109"/>
  <c r="U93" i="109"/>
  <c r="U94" i="109"/>
  <c r="U95" i="109"/>
  <c r="U96" i="109"/>
  <c r="U97" i="109"/>
  <c r="U98" i="109"/>
  <c r="U99" i="109"/>
  <c r="U100" i="109"/>
  <c r="U101" i="109"/>
  <c r="U102" i="109"/>
  <c r="U103" i="109"/>
  <c r="U104" i="109"/>
  <c r="U105" i="109"/>
  <c r="U106" i="109"/>
  <c r="U107" i="109"/>
  <c r="U108" i="109"/>
  <c r="U109" i="109"/>
  <c r="U110" i="109"/>
  <c r="U111" i="109"/>
  <c r="U112" i="109"/>
  <c r="U113" i="109"/>
  <c r="U114" i="109"/>
  <c r="U115" i="109"/>
  <c r="U116" i="109"/>
  <c r="U117" i="109"/>
  <c r="U118" i="109"/>
  <c r="U119" i="109"/>
  <c r="U120" i="109"/>
  <c r="U121" i="109"/>
  <c r="U122" i="109"/>
  <c r="U123" i="109"/>
  <c r="U124" i="109"/>
  <c r="U125" i="109"/>
  <c r="U126" i="109"/>
  <c r="U127" i="109"/>
  <c r="U128" i="109"/>
  <c r="U129" i="109"/>
  <c r="U130" i="109"/>
  <c r="U131" i="109"/>
  <c r="U132" i="109"/>
  <c r="U133" i="109"/>
  <c r="U134" i="109"/>
  <c r="U135" i="109"/>
  <c r="U136" i="109"/>
  <c r="U137" i="109"/>
  <c r="U138" i="109"/>
  <c r="A278" i="109"/>
  <c r="A417" i="109" s="1"/>
  <c r="A556" i="109" s="1"/>
  <c r="A695" i="109" s="1"/>
  <c r="A834" i="109" s="1"/>
  <c r="B278" i="109"/>
  <c r="B417" i="109" s="1"/>
  <c r="B556" i="109" s="1"/>
  <c r="B695" i="109" s="1"/>
  <c r="B834" i="109" s="1"/>
  <c r="C278" i="109"/>
  <c r="C417" i="109" s="1"/>
  <c r="C556" i="109" s="1"/>
  <c r="C695" i="109" s="1"/>
  <c r="C834" i="109" s="1"/>
  <c r="D278" i="109"/>
  <c r="D417" i="109" s="1"/>
  <c r="D556" i="109" s="1"/>
  <c r="D695" i="109" s="1"/>
  <c r="D834" i="109" s="1"/>
  <c r="E278" i="109"/>
  <c r="E417" i="109" s="1"/>
  <c r="E556" i="109" s="1"/>
  <c r="E695" i="109" s="1"/>
  <c r="E834" i="109" s="1"/>
  <c r="A145" i="109"/>
  <c r="A284" i="109" s="1"/>
  <c r="A423" i="109" s="1"/>
  <c r="A562" i="109" s="1"/>
  <c r="A701" i="109" s="1"/>
  <c r="B145" i="109"/>
  <c r="B284" i="109" s="1"/>
  <c r="B423" i="109" s="1"/>
  <c r="B562" i="109" s="1"/>
  <c r="B701" i="109" s="1"/>
  <c r="C145" i="109"/>
  <c r="C284" i="109" s="1"/>
  <c r="C423" i="109" s="1"/>
  <c r="C562" i="109" s="1"/>
  <c r="C701" i="109" s="1"/>
  <c r="D145" i="109"/>
  <c r="D284" i="109" s="1"/>
  <c r="D423" i="109" s="1"/>
  <c r="D562" i="109" s="1"/>
  <c r="D701" i="109" s="1"/>
  <c r="E145" i="109"/>
  <c r="E284" i="109" s="1"/>
  <c r="E423" i="109" s="1"/>
  <c r="E562" i="109" s="1"/>
  <c r="E701" i="109" s="1"/>
  <c r="A146" i="109"/>
  <c r="A285" i="109" s="1"/>
  <c r="A424" i="109" s="1"/>
  <c r="A563" i="109" s="1"/>
  <c r="A702" i="109" s="1"/>
  <c r="B146" i="109"/>
  <c r="C146" i="109"/>
  <c r="C285" i="109" s="1"/>
  <c r="C424" i="109" s="1"/>
  <c r="C563" i="109" s="1"/>
  <c r="C702" i="109" s="1"/>
  <c r="D146" i="109"/>
  <c r="D285" i="109" s="1"/>
  <c r="D424" i="109" s="1"/>
  <c r="D563" i="109" s="1"/>
  <c r="D702" i="109" s="1"/>
  <c r="E146" i="109"/>
  <c r="E285" i="109" s="1"/>
  <c r="E424" i="109" s="1"/>
  <c r="E563" i="109" s="1"/>
  <c r="E702" i="109" s="1"/>
  <c r="A147" i="109"/>
  <c r="A286" i="109" s="1"/>
  <c r="A425" i="109" s="1"/>
  <c r="A564" i="109" s="1"/>
  <c r="A703" i="109" s="1"/>
  <c r="B147" i="109"/>
  <c r="B286" i="109" s="1"/>
  <c r="B425" i="109" s="1"/>
  <c r="B564" i="109" s="1"/>
  <c r="B703" i="109" s="1"/>
  <c r="C147" i="109"/>
  <c r="C286" i="109" s="1"/>
  <c r="C425" i="109" s="1"/>
  <c r="C564" i="109" s="1"/>
  <c r="C703" i="109" s="1"/>
  <c r="D147" i="109"/>
  <c r="D286" i="109" s="1"/>
  <c r="D425" i="109" s="1"/>
  <c r="D564" i="109" s="1"/>
  <c r="D703" i="109" s="1"/>
  <c r="E147" i="109"/>
  <c r="E286" i="109" s="1"/>
  <c r="E425" i="109" s="1"/>
  <c r="E564" i="109" s="1"/>
  <c r="E703" i="109" s="1"/>
  <c r="A148" i="109"/>
  <c r="A287" i="109" s="1"/>
  <c r="A426" i="109" s="1"/>
  <c r="A565" i="109" s="1"/>
  <c r="A704" i="109" s="1"/>
  <c r="B148" i="109"/>
  <c r="B287" i="109" s="1"/>
  <c r="B426" i="109" s="1"/>
  <c r="B565" i="109" s="1"/>
  <c r="B704" i="109" s="1"/>
  <c r="C148" i="109"/>
  <c r="C287" i="109" s="1"/>
  <c r="C426" i="109" s="1"/>
  <c r="C565" i="109" s="1"/>
  <c r="C704" i="109" s="1"/>
  <c r="D148" i="109"/>
  <c r="D287" i="109" s="1"/>
  <c r="D426" i="109" s="1"/>
  <c r="D565" i="109" s="1"/>
  <c r="D704" i="109" s="1"/>
  <c r="E148" i="109"/>
  <c r="E287" i="109" s="1"/>
  <c r="E426" i="109" s="1"/>
  <c r="E565" i="109" s="1"/>
  <c r="E704" i="109" s="1"/>
  <c r="A149" i="109"/>
  <c r="A288" i="109" s="1"/>
  <c r="A427" i="109" s="1"/>
  <c r="A566" i="109" s="1"/>
  <c r="A705" i="109" s="1"/>
  <c r="B149" i="109"/>
  <c r="B288" i="109" s="1"/>
  <c r="B427" i="109" s="1"/>
  <c r="B566" i="109" s="1"/>
  <c r="B705" i="109" s="1"/>
  <c r="C149" i="109"/>
  <c r="C288" i="109" s="1"/>
  <c r="C427" i="109" s="1"/>
  <c r="C566" i="109" s="1"/>
  <c r="C705" i="109" s="1"/>
  <c r="D149" i="109"/>
  <c r="D288" i="109" s="1"/>
  <c r="D427" i="109" s="1"/>
  <c r="D566" i="109" s="1"/>
  <c r="D705" i="109" s="1"/>
  <c r="E149" i="109"/>
  <c r="E288" i="109" s="1"/>
  <c r="E427" i="109" s="1"/>
  <c r="E566" i="109" s="1"/>
  <c r="E705" i="109" s="1"/>
  <c r="A150" i="109"/>
  <c r="A289" i="109" s="1"/>
  <c r="A428" i="109" s="1"/>
  <c r="A567" i="109" s="1"/>
  <c r="A706" i="109" s="1"/>
  <c r="B150" i="109"/>
  <c r="B289" i="109" s="1"/>
  <c r="B428" i="109" s="1"/>
  <c r="B567" i="109" s="1"/>
  <c r="B706" i="109" s="1"/>
  <c r="C150" i="109"/>
  <c r="C289" i="109" s="1"/>
  <c r="C428" i="109" s="1"/>
  <c r="C567" i="109" s="1"/>
  <c r="C706" i="109" s="1"/>
  <c r="D150" i="109"/>
  <c r="D289" i="109" s="1"/>
  <c r="D428" i="109" s="1"/>
  <c r="D567" i="109" s="1"/>
  <c r="D706" i="109" s="1"/>
  <c r="E150" i="109"/>
  <c r="E289" i="109" s="1"/>
  <c r="E428" i="109" s="1"/>
  <c r="E567" i="109" s="1"/>
  <c r="E706" i="109" s="1"/>
  <c r="A151" i="109"/>
  <c r="A290" i="109" s="1"/>
  <c r="A429" i="109" s="1"/>
  <c r="A568" i="109" s="1"/>
  <c r="A707" i="109" s="1"/>
  <c r="B151" i="109"/>
  <c r="B290" i="109" s="1"/>
  <c r="B429" i="109" s="1"/>
  <c r="B568" i="109" s="1"/>
  <c r="B707" i="109" s="1"/>
  <c r="C151" i="109"/>
  <c r="C290" i="109" s="1"/>
  <c r="C429" i="109" s="1"/>
  <c r="C568" i="109" s="1"/>
  <c r="C707" i="109" s="1"/>
  <c r="D151" i="109"/>
  <c r="D290" i="109" s="1"/>
  <c r="D429" i="109" s="1"/>
  <c r="D568" i="109" s="1"/>
  <c r="D707" i="109" s="1"/>
  <c r="E151" i="109"/>
  <c r="E290" i="109" s="1"/>
  <c r="E429" i="109" s="1"/>
  <c r="E568" i="109" s="1"/>
  <c r="E707" i="109" s="1"/>
  <c r="A152" i="109"/>
  <c r="A291" i="109" s="1"/>
  <c r="A430" i="109" s="1"/>
  <c r="A569" i="109" s="1"/>
  <c r="A708" i="109" s="1"/>
  <c r="B152" i="109"/>
  <c r="B291" i="109" s="1"/>
  <c r="B430" i="109" s="1"/>
  <c r="B569" i="109" s="1"/>
  <c r="B708" i="109" s="1"/>
  <c r="C152" i="109"/>
  <c r="C291" i="109" s="1"/>
  <c r="C430" i="109" s="1"/>
  <c r="C569" i="109" s="1"/>
  <c r="C708" i="109" s="1"/>
  <c r="D152" i="109"/>
  <c r="D291" i="109" s="1"/>
  <c r="D430" i="109" s="1"/>
  <c r="D569" i="109" s="1"/>
  <c r="D708" i="109" s="1"/>
  <c r="E152" i="109"/>
  <c r="E291" i="109" s="1"/>
  <c r="E430" i="109" s="1"/>
  <c r="E569" i="109" s="1"/>
  <c r="E708" i="109" s="1"/>
  <c r="A153" i="109"/>
  <c r="A292" i="109" s="1"/>
  <c r="A431" i="109" s="1"/>
  <c r="A570" i="109" s="1"/>
  <c r="A709" i="109" s="1"/>
  <c r="B153" i="109"/>
  <c r="B292" i="109" s="1"/>
  <c r="B431" i="109" s="1"/>
  <c r="B570" i="109" s="1"/>
  <c r="B709" i="109" s="1"/>
  <c r="C153" i="109"/>
  <c r="C292" i="109" s="1"/>
  <c r="C431" i="109" s="1"/>
  <c r="C570" i="109" s="1"/>
  <c r="C709" i="109" s="1"/>
  <c r="D153" i="109"/>
  <c r="D292" i="109" s="1"/>
  <c r="D431" i="109" s="1"/>
  <c r="D570" i="109" s="1"/>
  <c r="D709" i="109" s="1"/>
  <c r="E153" i="109"/>
  <c r="E292" i="109" s="1"/>
  <c r="E431" i="109" s="1"/>
  <c r="E570" i="109" s="1"/>
  <c r="E709" i="109" s="1"/>
  <c r="A154" i="109"/>
  <c r="A293" i="109" s="1"/>
  <c r="A432" i="109" s="1"/>
  <c r="A571" i="109" s="1"/>
  <c r="A710" i="109" s="1"/>
  <c r="B154" i="109"/>
  <c r="B293" i="109" s="1"/>
  <c r="B432" i="109" s="1"/>
  <c r="B571" i="109" s="1"/>
  <c r="B710" i="109" s="1"/>
  <c r="C154" i="109"/>
  <c r="C293" i="109" s="1"/>
  <c r="C432" i="109" s="1"/>
  <c r="C571" i="109" s="1"/>
  <c r="C710" i="109" s="1"/>
  <c r="D154" i="109"/>
  <c r="D293" i="109" s="1"/>
  <c r="D432" i="109" s="1"/>
  <c r="D571" i="109" s="1"/>
  <c r="D710" i="109" s="1"/>
  <c r="E154" i="109"/>
  <c r="E293" i="109" s="1"/>
  <c r="E432" i="109" s="1"/>
  <c r="E571" i="109" s="1"/>
  <c r="E710" i="109" s="1"/>
  <c r="A155" i="109"/>
  <c r="A294" i="109" s="1"/>
  <c r="A433" i="109" s="1"/>
  <c r="A572" i="109" s="1"/>
  <c r="A711" i="109" s="1"/>
  <c r="B155" i="109"/>
  <c r="B294" i="109" s="1"/>
  <c r="B433" i="109" s="1"/>
  <c r="B572" i="109" s="1"/>
  <c r="B711" i="109" s="1"/>
  <c r="C155" i="109"/>
  <c r="C294" i="109" s="1"/>
  <c r="C433" i="109" s="1"/>
  <c r="C572" i="109" s="1"/>
  <c r="C711" i="109" s="1"/>
  <c r="D155" i="109"/>
  <c r="D294" i="109" s="1"/>
  <c r="D433" i="109" s="1"/>
  <c r="D572" i="109" s="1"/>
  <c r="D711" i="109" s="1"/>
  <c r="E155" i="109"/>
  <c r="E294" i="109" s="1"/>
  <c r="E433" i="109" s="1"/>
  <c r="E572" i="109" s="1"/>
  <c r="E711" i="109" s="1"/>
  <c r="A156" i="109"/>
  <c r="A295" i="109" s="1"/>
  <c r="A434" i="109" s="1"/>
  <c r="A573" i="109" s="1"/>
  <c r="A712" i="109" s="1"/>
  <c r="B156" i="109"/>
  <c r="B295" i="109" s="1"/>
  <c r="B434" i="109" s="1"/>
  <c r="B573" i="109" s="1"/>
  <c r="B712" i="109" s="1"/>
  <c r="C156" i="109"/>
  <c r="C295" i="109" s="1"/>
  <c r="C434" i="109" s="1"/>
  <c r="C573" i="109" s="1"/>
  <c r="C712" i="109" s="1"/>
  <c r="D156" i="109"/>
  <c r="D295" i="109" s="1"/>
  <c r="D434" i="109" s="1"/>
  <c r="D573" i="109" s="1"/>
  <c r="D712" i="109" s="1"/>
  <c r="E156" i="109"/>
  <c r="E295" i="109" s="1"/>
  <c r="E434" i="109" s="1"/>
  <c r="E573" i="109" s="1"/>
  <c r="E712" i="109" s="1"/>
  <c r="A157" i="109"/>
  <c r="A296" i="109" s="1"/>
  <c r="A435" i="109" s="1"/>
  <c r="A574" i="109" s="1"/>
  <c r="A713" i="109" s="1"/>
  <c r="B157" i="109"/>
  <c r="B296" i="109" s="1"/>
  <c r="B435" i="109" s="1"/>
  <c r="B574" i="109" s="1"/>
  <c r="B713" i="109" s="1"/>
  <c r="C157" i="109"/>
  <c r="C296" i="109" s="1"/>
  <c r="C435" i="109" s="1"/>
  <c r="C574" i="109" s="1"/>
  <c r="C713" i="109" s="1"/>
  <c r="D157" i="109"/>
  <c r="D296" i="109" s="1"/>
  <c r="D435" i="109" s="1"/>
  <c r="D574" i="109" s="1"/>
  <c r="D713" i="109" s="1"/>
  <c r="E157" i="109"/>
  <c r="E296" i="109" s="1"/>
  <c r="E435" i="109" s="1"/>
  <c r="E574" i="109" s="1"/>
  <c r="E713" i="109" s="1"/>
  <c r="A158" i="109"/>
  <c r="A297" i="109" s="1"/>
  <c r="A436" i="109" s="1"/>
  <c r="A575" i="109" s="1"/>
  <c r="A714" i="109" s="1"/>
  <c r="B158" i="109"/>
  <c r="B297" i="109" s="1"/>
  <c r="B436" i="109" s="1"/>
  <c r="B575" i="109" s="1"/>
  <c r="B714" i="109" s="1"/>
  <c r="C158" i="109"/>
  <c r="C297" i="109" s="1"/>
  <c r="C436" i="109" s="1"/>
  <c r="C575" i="109" s="1"/>
  <c r="C714" i="109" s="1"/>
  <c r="D158" i="109"/>
  <c r="D297" i="109" s="1"/>
  <c r="D436" i="109" s="1"/>
  <c r="D575" i="109" s="1"/>
  <c r="D714" i="109" s="1"/>
  <c r="E158" i="109"/>
  <c r="E297" i="109" s="1"/>
  <c r="E436" i="109" s="1"/>
  <c r="E575" i="109" s="1"/>
  <c r="E714" i="109" s="1"/>
  <c r="A159" i="109"/>
  <c r="A298" i="109" s="1"/>
  <c r="A437" i="109" s="1"/>
  <c r="A576" i="109" s="1"/>
  <c r="A715" i="109" s="1"/>
  <c r="B159" i="109"/>
  <c r="B298" i="109" s="1"/>
  <c r="B437" i="109" s="1"/>
  <c r="B576" i="109" s="1"/>
  <c r="B715" i="109" s="1"/>
  <c r="C159" i="109"/>
  <c r="C298" i="109" s="1"/>
  <c r="C437" i="109" s="1"/>
  <c r="C576" i="109" s="1"/>
  <c r="C715" i="109" s="1"/>
  <c r="D159" i="109"/>
  <c r="D298" i="109" s="1"/>
  <c r="D437" i="109" s="1"/>
  <c r="D576" i="109" s="1"/>
  <c r="D715" i="109" s="1"/>
  <c r="E159" i="109"/>
  <c r="E298" i="109" s="1"/>
  <c r="E437" i="109" s="1"/>
  <c r="E576" i="109" s="1"/>
  <c r="E715" i="109" s="1"/>
  <c r="A160" i="109"/>
  <c r="A299" i="109" s="1"/>
  <c r="A438" i="109" s="1"/>
  <c r="A577" i="109" s="1"/>
  <c r="A716" i="109" s="1"/>
  <c r="B160" i="109"/>
  <c r="B299" i="109" s="1"/>
  <c r="B438" i="109" s="1"/>
  <c r="B577" i="109" s="1"/>
  <c r="B716" i="109" s="1"/>
  <c r="C160" i="109"/>
  <c r="C299" i="109" s="1"/>
  <c r="C438" i="109" s="1"/>
  <c r="C577" i="109" s="1"/>
  <c r="C716" i="109" s="1"/>
  <c r="D160" i="109"/>
  <c r="D299" i="109" s="1"/>
  <c r="D438" i="109" s="1"/>
  <c r="D577" i="109" s="1"/>
  <c r="D716" i="109" s="1"/>
  <c r="E160" i="109"/>
  <c r="E299" i="109" s="1"/>
  <c r="E438" i="109" s="1"/>
  <c r="E577" i="109" s="1"/>
  <c r="E716" i="109" s="1"/>
  <c r="A161" i="109"/>
  <c r="A300" i="109" s="1"/>
  <c r="A439" i="109" s="1"/>
  <c r="A578" i="109" s="1"/>
  <c r="A717" i="109" s="1"/>
  <c r="B161" i="109"/>
  <c r="B300" i="109" s="1"/>
  <c r="B439" i="109" s="1"/>
  <c r="B578" i="109" s="1"/>
  <c r="B717" i="109" s="1"/>
  <c r="C161" i="109"/>
  <c r="C300" i="109" s="1"/>
  <c r="C439" i="109" s="1"/>
  <c r="C578" i="109" s="1"/>
  <c r="C717" i="109" s="1"/>
  <c r="D161" i="109"/>
  <c r="D300" i="109" s="1"/>
  <c r="D439" i="109" s="1"/>
  <c r="D578" i="109" s="1"/>
  <c r="D717" i="109" s="1"/>
  <c r="E161" i="109"/>
  <c r="E300" i="109" s="1"/>
  <c r="E439" i="109" s="1"/>
  <c r="E578" i="109" s="1"/>
  <c r="E717" i="109" s="1"/>
  <c r="A162" i="109"/>
  <c r="A301" i="109" s="1"/>
  <c r="A440" i="109" s="1"/>
  <c r="A579" i="109" s="1"/>
  <c r="A718" i="109" s="1"/>
  <c r="B162" i="109"/>
  <c r="B301" i="109" s="1"/>
  <c r="B440" i="109" s="1"/>
  <c r="B579" i="109" s="1"/>
  <c r="B718" i="109" s="1"/>
  <c r="C162" i="109"/>
  <c r="C301" i="109" s="1"/>
  <c r="C440" i="109" s="1"/>
  <c r="C579" i="109" s="1"/>
  <c r="C718" i="109" s="1"/>
  <c r="D162" i="109"/>
  <c r="D301" i="109" s="1"/>
  <c r="D440" i="109" s="1"/>
  <c r="D579" i="109" s="1"/>
  <c r="D718" i="109" s="1"/>
  <c r="E162" i="109"/>
  <c r="E301" i="109" s="1"/>
  <c r="E440" i="109" s="1"/>
  <c r="E579" i="109" s="1"/>
  <c r="E718" i="109" s="1"/>
  <c r="A163" i="109"/>
  <c r="A302" i="109" s="1"/>
  <c r="A441" i="109" s="1"/>
  <c r="A580" i="109" s="1"/>
  <c r="A719" i="109" s="1"/>
  <c r="B163" i="109"/>
  <c r="B302" i="109" s="1"/>
  <c r="B441" i="109" s="1"/>
  <c r="B580" i="109" s="1"/>
  <c r="B719" i="109" s="1"/>
  <c r="C163" i="109"/>
  <c r="C302" i="109" s="1"/>
  <c r="C441" i="109" s="1"/>
  <c r="C580" i="109" s="1"/>
  <c r="C719" i="109" s="1"/>
  <c r="D163" i="109"/>
  <c r="D302" i="109" s="1"/>
  <c r="D441" i="109" s="1"/>
  <c r="D580" i="109" s="1"/>
  <c r="D719" i="109" s="1"/>
  <c r="E163" i="109"/>
  <c r="E302" i="109" s="1"/>
  <c r="E441" i="109" s="1"/>
  <c r="E580" i="109" s="1"/>
  <c r="E719" i="109" s="1"/>
  <c r="A164" i="109"/>
  <c r="A303" i="109" s="1"/>
  <c r="A442" i="109" s="1"/>
  <c r="A581" i="109" s="1"/>
  <c r="A720" i="109" s="1"/>
  <c r="B164" i="109"/>
  <c r="B303" i="109" s="1"/>
  <c r="B442" i="109" s="1"/>
  <c r="B581" i="109" s="1"/>
  <c r="B720" i="109" s="1"/>
  <c r="C164" i="109"/>
  <c r="C303" i="109" s="1"/>
  <c r="C442" i="109" s="1"/>
  <c r="C581" i="109" s="1"/>
  <c r="C720" i="109" s="1"/>
  <c r="D164" i="109"/>
  <c r="D303" i="109" s="1"/>
  <c r="D442" i="109" s="1"/>
  <c r="D581" i="109" s="1"/>
  <c r="D720" i="109" s="1"/>
  <c r="E164" i="109"/>
  <c r="E303" i="109" s="1"/>
  <c r="E442" i="109" s="1"/>
  <c r="E581" i="109" s="1"/>
  <c r="E720" i="109" s="1"/>
  <c r="A165" i="109"/>
  <c r="A304" i="109" s="1"/>
  <c r="A443" i="109" s="1"/>
  <c r="A582" i="109" s="1"/>
  <c r="A721" i="109" s="1"/>
  <c r="B165" i="109"/>
  <c r="B304" i="109" s="1"/>
  <c r="B443" i="109" s="1"/>
  <c r="B582" i="109" s="1"/>
  <c r="B721" i="109" s="1"/>
  <c r="C165" i="109"/>
  <c r="C304" i="109" s="1"/>
  <c r="C443" i="109" s="1"/>
  <c r="C582" i="109" s="1"/>
  <c r="C721" i="109" s="1"/>
  <c r="D165" i="109"/>
  <c r="D304" i="109" s="1"/>
  <c r="D443" i="109" s="1"/>
  <c r="D582" i="109" s="1"/>
  <c r="D721" i="109" s="1"/>
  <c r="E165" i="109"/>
  <c r="E304" i="109" s="1"/>
  <c r="E443" i="109" s="1"/>
  <c r="E582" i="109" s="1"/>
  <c r="E721" i="109" s="1"/>
  <c r="A166" i="109"/>
  <c r="A305" i="109" s="1"/>
  <c r="A444" i="109" s="1"/>
  <c r="A583" i="109" s="1"/>
  <c r="A722" i="109" s="1"/>
  <c r="B166" i="109"/>
  <c r="B305" i="109" s="1"/>
  <c r="B444" i="109" s="1"/>
  <c r="B583" i="109" s="1"/>
  <c r="B722" i="109" s="1"/>
  <c r="C166" i="109"/>
  <c r="C305" i="109" s="1"/>
  <c r="C444" i="109" s="1"/>
  <c r="C583" i="109" s="1"/>
  <c r="C722" i="109" s="1"/>
  <c r="D166" i="109"/>
  <c r="D305" i="109" s="1"/>
  <c r="D444" i="109" s="1"/>
  <c r="D583" i="109" s="1"/>
  <c r="D722" i="109" s="1"/>
  <c r="E166" i="109"/>
  <c r="E305" i="109" s="1"/>
  <c r="E444" i="109" s="1"/>
  <c r="E583" i="109" s="1"/>
  <c r="E722" i="109" s="1"/>
  <c r="A167" i="109"/>
  <c r="A306" i="109" s="1"/>
  <c r="A445" i="109" s="1"/>
  <c r="A584" i="109" s="1"/>
  <c r="A723" i="109" s="1"/>
  <c r="B167" i="109"/>
  <c r="B306" i="109" s="1"/>
  <c r="B445" i="109" s="1"/>
  <c r="B584" i="109" s="1"/>
  <c r="B723" i="109" s="1"/>
  <c r="C167" i="109"/>
  <c r="C306" i="109" s="1"/>
  <c r="C445" i="109" s="1"/>
  <c r="C584" i="109" s="1"/>
  <c r="C723" i="109" s="1"/>
  <c r="D167" i="109"/>
  <c r="D306" i="109" s="1"/>
  <c r="D445" i="109" s="1"/>
  <c r="D584" i="109" s="1"/>
  <c r="D723" i="109" s="1"/>
  <c r="E167" i="109"/>
  <c r="E306" i="109" s="1"/>
  <c r="E445" i="109" s="1"/>
  <c r="E584" i="109" s="1"/>
  <c r="E723" i="109" s="1"/>
  <c r="A168" i="109"/>
  <c r="A307" i="109" s="1"/>
  <c r="A446" i="109" s="1"/>
  <c r="A585" i="109" s="1"/>
  <c r="A724" i="109" s="1"/>
  <c r="B168" i="109"/>
  <c r="B307" i="109" s="1"/>
  <c r="B446" i="109" s="1"/>
  <c r="B585" i="109" s="1"/>
  <c r="B724" i="109" s="1"/>
  <c r="C168" i="109"/>
  <c r="C307" i="109" s="1"/>
  <c r="C446" i="109" s="1"/>
  <c r="C585" i="109" s="1"/>
  <c r="C724" i="109" s="1"/>
  <c r="D168" i="109"/>
  <c r="D307" i="109" s="1"/>
  <c r="D446" i="109" s="1"/>
  <c r="D585" i="109" s="1"/>
  <c r="D724" i="109" s="1"/>
  <c r="E168" i="109"/>
  <c r="E307" i="109" s="1"/>
  <c r="E446" i="109" s="1"/>
  <c r="E585" i="109" s="1"/>
  <c r="E724" i="109" s="1"/>
  <c r="A169" i="109"/>
  <c r="A308" i="109" s="1"/>
  <c r="A447" i="109" s="1"/>
  <c r="A586" i="109" s="1"/>
  <c r="A725" i="109" s="1"/>
  <c r="B169" i="109"/>
  <c r="B308" i="109" s="1"/>
  <c r="B447" i="109" s="1"/>
  <c r="B586" i="109" s="1"/>
  <c r="B725" i="109" s="1"/>
  <c r="C169" i="109"/>
  <c r="C308" i="109" s="1"/>
  <c r="C447" i="109" s="1"/>
  <c r="C586" i="109" s="1"/>
  <c r="C725" i="109" s="1"/>
  <c r="D169" i="109"/>
  <c r="D308" i="109" s="1"/>
  <c r="D447" i="109" s="1"/>
  <c r="D586" i="109" s="1"/>
  <c r="D725" i="109" s="1"/>
  <c r="E169" i="109"/>
  <c r="E308" i="109" s="1"/>
  <c r="E447" i="109" s="1"/>
  <c r="E586" i="109" s="1"/>
  <c r="E725" i="109" s="1"/>
  <c r="A170" i="109"/>
  <c r="A309" i="109" s="1"/>
  <c r="A448" i="109" s="1"/>
  <c r="A587" i="109" s="1"/>
  <c r="A726" i="109" s="1"/>
  <c r="B170" i="109"/>
  <c r="B309" i="109" s="1"/>
  <c r="B448" i="109" s="1"/>
  <c r="B587" i="109" s="1"/>
  <c r="B726" i="109" s="1"/>
  <c r="C170" i="109"/>
  <c r="C309" i="109" s="1"/>
  <c r="C448" i="109" s="1"/>
  <c r="C587" i="109" s="1"/>
  <c r="C726" i="109" s="1"/>
  <c r="D170" i="109"/>
  <c r="D309" i="109" s="1"/>
  <c r="D448" i="109" s="1"/>
  <c r="D587" i="109" s="1"/>
  <c r="D726" i="109" s="1"/>
  <c r="E170" i="109"/>
  <c r="E309" i="109" s="1"/>
  <c r="E448" i="109" s="1"/>
  <c r="E587" i="109" s="1"/>
  <c r="E726" i="109" s="1"/>
  <c r="A171" i="109"/>
  <c r="A310" i="109" s="1"/>
  <c r="A449" i="109" s="1"/>
  <c r="A588" i="109" s="1"/>
  <c r="A727" i="109" s="1"/>
  <c r="B171" i="109"/>
  <c r="B310" i="109" s="1"/>
  <c r="B449" i="109" s="1"/>
  <c r="B588" i="109" s="1"/>
  <c r="B727" i="109" s="1"/>
  <c r="C171" i="109"/>
  <c r="C310" i="109" s="1"/>
  <c r="C449" i="109" s="1"/>
  <c r="C588" i="109" s="1"/>
  <c r="C727" i="109" s="1"/>
  <c r="D171" i="109"/>
  <c r="D310" i="109" s="1"/>
  <c r="D449" i="109" s="1"/>
  <c r="D588" i="109" s="1"/>
  <c r="D727" i="109" s="1"/>
  <c r="E171" i="109"/>
  <c r="E310" i="109" s="1"/>
  <c r="E449" i="109" s="1"/>
  <c r="E588" i="109" s="1"/>
  <c r="E727" i="109" s="1"/>
  <c r="A172" i="109"/>
  <c r="A311" i="109" s="1"/>
  <c r="A450" i="109" s="1"/>
  <c r="A589" i="109" s="1"/>
  <c r="A728" i="109" s="1"/>
  <c r="B172" i="109"/>
  <c r="B311" i="109" s="1"/>
  <c r="B450" i="109" s="1"/>
  <c r="B589" i="109" s="1"/>
  <c r="B728" i="109" s="1"/>
  <c r="C172" i="109"/>
  <c r="C311" i="109" s="1"/>
  <c r="C450" i="109" s="1"/>
  <c r="C589" i="109" s="1"/>
  <c r="C728" i="109" s="1"/>
  <c r="D172" i="109"/>
  <c r="D311" i="109" s="1"/>
  <c r="D450" i="109" s="1"/>
  <c r="D589" i="109" s="1"/>
  <c r="D728" i="109" s="1"/>
  <c r="E172" i="109"/>
  <c r="E311" i="109" s="1"/>
  <c r="E450" i="109" s="1"/>
  <c r="E589" i="109" s="1"/>
  <c r="E728" i="109" s="1"/>
  <c r="A173" i="109"/>
  <c r="A312" i="109" s="1"/>
  <c r="A451" i="109" s="1"/>
  <c r="A590" i="109" s="1"/>
  <c r="A729" i="109" s="1"/>
  <c r="B173" i="109"/>
  <c r="B312" i="109" s="1"/>
  <c r="B451" i="109" s="1"/>
  <c r="B590" i="109" s="1"/>
  <c r="B729" i="109" s="1"/>
  <c r="C173" i="109"/>
  <c r="C312" i="109" s="1"/>
  <c r="C451" i="109" s="1"/>
  <c r="C590" i="109" s="1"/>
  <c r="C729" i="109" s="1"/>
  <c r="D173" i="109"/>
  <c r="D312" i="109" s="1"/>
  <c r="D451" i="109" s="1"/>
  <c r="D590" i="109" s="1"/>
  <c r="D729" i="109" s="1"/>
  <c r="E173" i="109"/>
  <c r="E312" i="109" s="1"/>
  <c r="E451" i="109" s="1"/>
  <c r="E590" i="109" s="1"/>
  <c r="E729" i="109" s="1"/>
  <c r="A174" i="109"/>
  <c r="A313" i="109" s="1"/>
  <c r="A452" i="109" s="1"/>
  <c r="A591" i="109" s="1"/>
  <c r="A730" i="109" s="1"/>
  <c r="B174" i="109"/>
  <c r="B313" i="109" s="1"/>
  <c r="B452" i="109" s="1"/>
  <c r="B591" i="109" s="1"/>
  <c r="B730" i="109" s="1"/>
  <c r="C174" i="109"/>
  <c r="C313" i="109" s="1"/>
  <c r="C452" i="109" s="1"/>
  <c r="C591" i="109" s="1"/>
  <c r="C730" i="109" s="1"/>
  <c r="D174" i="109"/>
  <c r="D313" i="109" s="1"/>
  <c r="D452" i="109" s="1"/>
  <c r="D591" i="109" s="1"/>
  <c r="D730" i="109" s="1"/>
  <c r="E174" i="109"/>
  <c r="E313" i="109" s="1"/>
  <c r="E452" i="109" s="1"/>
  <c r="E591" i="109" s="1"/>
  <c r="E730" i="109" s="1"/>
  <c r="A175" i="109"/>
  <c r="A314" i="109" s="1"/>
  <c r="A453" i="109" s="1"/>
  <c r="A592" i="109" s="1"/>
  <c r="A731" i="109" s="1"/>
  <c r="B175" i="109"/>
  <c r="B314" i="109" s="1"/>
  <c r="B453" i="109" s="1"/>
  <c r="B592" i="109" s="1"/>
  <c r="B731" i="109" s="1"/>
  <c r="C175" i="109"/>
  <c r="C314" i="109" s="1"/>
  <c r="C453" i="109" s="1"/>
  <c r="C592" i="109" s="1"/>
  <c r="C731" i="109" s="1"/>
  <c r="D175" i="109"/>
  <c r="D314" i="109" s="1"/>
  <c r="D453" i="109" s="1"/>
  <c r="D592" i="109" s="1"/>
  <c r="D731" i="109" s="1"/>
  <c r="E175" i="109"/>
  <c r="E314" i="109" s="1"/>
  <c r="E453" i="109" s="1"/>
  <c r="E592" i="109" s="1"/>
  <c r="E731" i="109" s="1"/>
  <c r="A176" i="109"/>
  <c r="A315" i="109" s="1"/>
  <c r="A454" i="109" s="1"/>
  <c r="A593" i="109" s="1"/>
  <c r="A732" i="109" s="1"/>
  <c r="B176" i="109"/>
  <c r="B315" i="109" s="1"/>
  <c r="B454" i="109" s="1"/>
  <c r="B593" i="109" s="1"/>
  <c r="B732" i="109" s="1"/>
  <c r="C176" i="109"/>
  <c r="C315" i="109" s="1"/>
  <c r="C454" i="109" s="1"/>
  <c r="C593" i="109" s="1"/>
  <c r="C732" i="109" s="1"/>
  <c r="D176" i="109"/>
  <c r="D315" i="109" s="1"/>
  <c r="D454" i="109" s="1"/>
  <c r="D593" i="109" s="1"/>
  <c r="D732" i="109" s="1"/>
  <c r="E176" i="109"/>
  <c r="E315" i="109" s="1"/>
  <c r="E454" i="109" s="1"/>
  <c r="E593" i="109" s="1"/>
  <c r="E732" i="109" s="1"/>
  <c r="A177" i="109"/>
  <c r="A316" i="109" s="1"/>
  <c r="A455" i="109" s="1"/>
  <c r="A594" i="109" s="1"/>
  <c r="A733" i="109" s="1"/>
  <c r="B177" i="109"/>
  <c r="B316" i="109" s="1"/>
  <c r="B455" i="109" s="1"/>
  <c r="B594" i="109" s="1"/>
  <c r="B733" i="109" s="1"/>
  <c r="C177" i="109"/>
  <c r="C316" i="109" s="1"/>
  <c r="C455" i="109" s="1"/>
  <c r="C594" i="109" s="1"/>
  <c r="C733" i="109" s="1"/>
  <c r="D177" i="109"/>
  <c r="D316" i="109" s="1"/>
  <c r="D455" i="109" s="1"/>
  <c r="D594" i="109" s="1"/>
  <c r="D733" i="109" s="1"/>
  <c r="E177" i="109"/>
  <c r="E316" i="109" s="1"/>
  <c r="E455" i="109" s="1"/>
  <c r="E594" i="109" s="1"/>
  <c r="E733" i="109" s="1"/>
  <c r="A178" i="109"/>
  <c r="A317" i="109" s="1"/>
  <c r="A456" i="109" s="1"/>
  <c r="A595" i="109" s="1"/>
  <c r="A734" i="109" s="1"/>
  <c r="B178" i="109"/>
  <c r="B317" i="109" s="1"/>
  <c r="B456" i="109" s="1"/>
  <c r="B595" i="109" s="1"/>
  <c r="B734" i="109" s="1"/>
  <c r="C178" i="109"/>
  <c r="C317" i="109" s="1"/>
  <c r="C456" i="109" s="1"/>
  <c r="C595" i="109" s="1"/>
  <c r="C734" i="109" s="1"/>
  <c r="D178" i="109"/>
  <c r="D317" i="109" s="1"/>
  <c r="D456" i="109" s="1"/>
  <c r="D595" i="109" s="1"/>
  <c r="D734" i="109" s="1"/>
  <c r="E178" i="109"/>
  <c r="E317" i="109" s="1"/>
  <c r="E456" i="109" s="1"/>
  <c r="E595" i="109" s="1"/>
  <c r="E734" i="109" s="1"/>
  <c r="A179" i="109"/>
  <c r="A318" i="109" s="1"/>
  <c r="A457" i="109" s="1"/>
  <c r="A596" i="109" s="1"/>
  <c r="A735" i="109" s="1"/>
  <c r="B179" i="109"/>
  <c r="B318" i="109" s="1"/>
  <c r="B457" i="109" s="1"/>
  <c r="B596" i="109" s="1"/>
  <c r="B735" i="109" s="1"/>
  <c r="C179" i="109"/>
  <c r="C318" i="109" s="1"/>
  <c r="C457" i="109" s="1"/>
  <c r="C596" i="109" s="1"/>
  <c r="C735" i="109" s="1"/>
  <c r="D179" i="109"/>
  <c r="D318" i="109" s="1"/>
  <c r="D457" i="109" s="1"/>
  <c r="D596" i="109" s="1"/>
  <c r="D735" i="109" s="1"/>
  <c r="E179" i="109"/>
  <c r="E318" i="109" s="1"/>
  <c r="E457" i="109" s="1"/>
  <c r="E596" i="109" s="1"/>
  <c r="E735" i="109" s="1"/>
  <c r="A180" i="109"/>
  <c r="A319" i="109" s="1"/>
  <c r="A458" i="109" s="1"/>
  <c r="A597" i="109" s="1"/>
  <c r="A736" i="109" s="1"/>
  <c r="B180" i="109"/>
  <c r="B319" i="109" s="1"/>
  <c r="B458" i="109" s="1"/>
  <c r="B597" i="109" s="1"/>
  <c r="B736" i="109" s="1"/>
  <c r="C180" i="109"/>
  <c r="C319" i="109" s="1"/>
  <c r="C458" i="109" s="1"/>
  <c r="C597" i="109" s="1"/>
  <c r="C736" i="109" s="1"/>
  <c r="D180" i="109"/>
  <c r="D319" i="109" s="1"/>
  <c r="D458" i="109" s="1"/>
  <c r="D597" i="109" s="1"/>
  <c r="D736" i="109" s="1"/>
  <c r="E180" i="109"/>
  <c r="E319" i="109" s="1"/>
  <c r="E458" i="109" s="1"/>
  <c r="E597" i="109" s="1"/>
  <c r="E736" i="109" s="1"/>
  <c r="A181" i="109"/>
  <c r="A320" i="109" s="1"/>
  <c r="A459" i="109" s="1"/>
  <c r="A598" i="109" s="1"/>
  <c r="A737" i="109" s="1"/>
  <c r="B181" i="109"/>
  <c r="B320" i="109" s="1"/>
  <c r="B459" i="109" s="1"/>
  <c r="B598" i="109" s="1"/>
  <c r="B737" i="109" s="1"/>
  <c r="C181" i="109"/>
  <c r="C320" i="109" s="1"/>
  <c r="C459" i="109" s="1"/>
  <c r="C598" i="109" s="1"/>
  <c r="C737" i="109" s="1"/>
  <c r="D181" i="109"/>
  <c r="D320" i="109" s="1"/>
  <c r="D459" i="109" s="1"/>
  <c r="D598" i="109" s="1"/>
  <c r="D737" i="109" s="1"/>
  <c r="E181" i="109"/>
  <c r="E320" i="109" s="1"/>
  <c r="E459" i="109" s="1"/>
  <c r="E598" i="109" s="1"/>
  <c r="E737" i="109" s="1"/>
  <c r="A182" i="109"/>
  <c r="A321" i="109" s="1"/>
  <c r="A460" i="109" s="1"/>
  <c r="A599" i="109" s="1"/>
  <c r="A738" i="109" s="1"/>
  <c r="B182" i="109"/>
  <c r="B321" i="109" s="1"/>
  <c r="B460" i="109" s="1"/>
  <c r="B599" i="109" s="1"/>
  <c r="B738" i="109" s="1"/>
  <c r="C182" i="109"/>
  <c r="C321" i="109" s="1"/>
  <c r="C460" i="109" s="1"/>
  <c r="C599" i="109" s="1"/>
  <c r="C738" i="109" s="1"/>
  <c r="D182" i="109"/>
  <c r="D321" i="109" s="1"/>
  <c r="D460" i="109" s="1"/>
  <c r="D599" i="109" s="1"/>
  <c r="D738" i="109" s="1"/>
  <c r="E182" i="109"/>
  <c r="E321" i="109" s="1"/>
  <c r="E460" i="109" s="1"/>
  <c r="E599" i="109" s="1"/>
  <c r="E738" i="109" s="1"/>
  <c r="A183" i="109"/>
  <c r="A322" i="109" s="1"/>
  <c r="A461" i="109" s="1"/>
  <c r="A600" i="109" s="1"/>
  <c r="A739" i="109" s="1"/>
  <c r="B183" i="109"/>
  <c r="B322" i="109" s="1"/>
  <c r="B461" i="109" s="1"/>
  <c r="B600" i="109" s="1"/>
  <c r="B739" i="109" s="1"/>
  <c r="C183" i="109"/>
  <c r="C322" i="109" s="1"/>
  <c r="C461" i="109" s="1"/>
  <c r="C600" i="109" s="1"/>
  <c r="C739" i="109" s="1"/>
  <c r="D183" i="109"/>
  <c r="D322" i="109" s="1"/>
  <c r="D461" i="109" s="1"/>
  <c r="D600" i="109" s="1"/>
  <c r="D739" i="109" s="1"/>
  <c r="E183" i="109"/>
  <c r="E322" i="109" s="1"/>
  <c r="E461" i="109" s="1"/>
  <c r="E600" i="109" s="1"/>
  <c r="E739" i="109" s="1"/>
  <c r="A184" i="109"/>
  <c r="A323" i="109" s="1"/>
  <c r="A462" i="109" s="1"/>
  <c r="A601" i="109" s="1"/>
  <c r="A740" i="109" s="1"/>
  <c r="B184" i="109"/>
  <c r="B323" i="109" s="1"/>
  <c r="B462" i="109" s="1"/>
  <c r="B601" i="109" s="1"/>
  <c r="B740" i="109" s="1"/>
  <c r="C184" i="109"/>
  <c r="C323" i="109" s="1"/>
  <c r="C462" i="109" s="1"/>
  <c r="C601" i="109" s="1"/>
  <c r="C740" i="109" s="1"/>
  <c r="D184" i="109"/>
  <c r="D323" i="109" s="1"/>
  <c r="D462" i="109" s="1"/>
  <c r="D601" i="109" s="1"/>
  <c r="D740" i="109" s="1"/>
  <c r="E184" i="109"/>
  <c r="E323" i="109" s="1"/>
  <c r="E462" i="109" s="1"/>
  <c r="E601" i="109" s="1"/>
  <c r="E740" i="109" s="1"/>
  <c r="A185" i="109"/>
  <c r="A324" i="109" s="1"/>
  <c r="A463" i="109" s="1"/>
  <c r="A602" i="109" s="1"/>
  <c r="A741" i="109" s="1"/>
  <c r="B185" i="109"/>
  <c r="B324" i="109" s="1"/>
  <c r="B463" i="109" s="1"/>
  <c r="B602" i="109" s="1"/>
  <c r="B741" i="109" s="1"/>
  <c r="C185" i="109"/>
  <c r="C324" i="109" s="1"/>
  <c r="C463" i="109" s="1"/>
  <c r="C602" i="109" s="1"/>
  <c r="C741" i="109" s="1"/>
  <c r="D185" i="109"/>
  <c r="D324" i="109" s="1"/>
  <c r="D463" i="109" s="1"/>
  <c r="D602" i="109" s="1"/>
  <c r="D741" i="109" s="1"/>
  <c r="E185" i="109"/>
  <c r="E324" i="109" s="1"/>
  <c r="E463" i="109" s="1"/>
  <c r="E602" i="109" s="1"/>
  <c r="E741" i="109" s="1"/>
  <c r="A186" i="109"/>
  <c r="A325" i="109" s="1"/>
  <c r="A464" i="109" s="1"/>
  <c r="A603" i="109" s="1"/>
  <c r="A742" i="109" s="1"/>
  <c r="B186" i="109"/>
  <c r="B325" i="109" s="1"/>
  <c r="B464" i="109" s="1"/>
  <c r="B603" i="109" s="1"/>
  <c r="B742" i="109" s="1"/>
  <c r="C186" i="109"/>
  <c r="C325" i="109" s="1"/>
  <c r="C464" i="109" s="1"/>
  <c r="C603" i="109" s="1"/>
  <c r="C742" i="109" s="1"/>
  <c r="D186" i="109"/>
  <c r="D325" i="109" s="1"/>
  <c r="D464" i="109" s="1"/>
  <c r="D603" i="109" s="1"/>
  <c r="D742" i="109" s="1"/>
  <c r="E186" i="109"/>
  <c r="E325" i="109" s="1"/>
  <c r="E464" i="109" s="1"/>
  <c r="E603" i="109" s="1"/>
  <c r="E742" i="109" s="1"/>
  <c r="A187" i="109"/>
  <c r="A326" i="109" s="1"/>
  <c r="A465" i="109" s="1"/>
  <c r="A604" i="109" s="1"/>
  <c r="A743" i="109" s="1"/>
  <c r="B187" i="109"/>
  <c r="B326" i="109" s="1"/>
  <c r="B465" i="109" s="1"/>
  <c r="B604" i="109" s="1"/>
  <c r="B743" i="109" s="1"/>
  <c r="C187" i="109"/>
  <c r="C326" i="109" s="1"/>
  <c r="C465" i="109" s="1"/>
  <c r="C604" i="109" s="1"/>
  <c r="C743" i="109" s="1"/>
  <c r="D187" i="109"/>
  <c r="D326" i="109" s="1"/>
  <c r="D465" i="109" s="1"/>
  <c r="D604" i="109" s="1"/>
  <c r="D743" i="109" s="1"/>
  <c r="E187" i="109"/>
  <c r="E326" i="109" s="1"/>
  <c r="E465" i="109" s="1"/>
  <c r="E604" i="109" s="1"/>
  <c r="E743" i="109" s="1"/>
  <c r="A188" i="109"/>
  <c r="A327" i="109" s="1"/>
  <c r="A466" i="109" s="1"/>
  <c r="A605" i="109" s="1"/>
  <c r="A744" i="109" s="1"/>
  <c r="B188" i="109"/>
  <c r="B327" i="109" s="1"/>
  <c r="B466" i="109" s="1"/>
  <c r="B605" i="109" s="1"/>
  <c r="B744" i="109" s="1"/>
  <c r="C188" i="109"/>
  <c r="C327" i="109" s="1"/>
  <c r="C466" i="109" s="1"/>
  <c r="C605" i="109" s="1"/>
  <c r="C744" i="109" s="1"/>
  <c r="D188" i="109"/>
  <c r="D327" i="109" s="1"/>
  <c r="D466" i="109" s="1"/>
  <c r="D605" i="109" s="1"/>
  <c r="D744" i="109" s="1"/>
  <c r="E188" i="109"/>
  <c r="E327" i="109" s="1"/>
  <c r="E466" i="109" s="1"/>
  <c r="E605" i="109" s="1"/>
  <c r="E744" i="109" s="1"/>
  <c r="A189" i="109"/>
  <c r="A328" i="109" s="1"/>
  <c r="A467" i="109" s="1"/>
  <c r="A606" i="109" s="1"/>
  <c r="A745" i="109" s="1"/>
  <c r="B189" i="109"/>
  <c r="B328" i="109" s="1"/>
  <c r="B467" i="109" s="1"/>
  <c r="B606" i="109" s="1"/>
  <c r="B745" i="109" s="1"/>
  <c r="C189" i="109"/>
  <c r="C328" i="109" s="1"/>
  <c r="C467" i="109" s="1"/>
  <c r="C606" i="109" s="1"/>
  <c r="C745" i="109" s="1"/>
  <c r="D189" i="109"/>
  <c r="D328" i="109" s="1"/>
  <c r="D467" i="109" s="1"/>
  <c r="D606" i="109" s="1"/>
  <c r="D745" i="109" s="1"/>
  <c r="E189" i="109"/>
  <c r="E328" i="109" s="1"/>
  <c r="E467" i="109" s="1"/>
  <c r="E606" i="109" s="1"/>
  <c r="E745" i="109" s="1"/>
  <c r="A190" i="109"/>
  <c r="A329" i="109" s="1"/>
  <c r="A468" i="109" s="1"/>
  <c r="A607" i="109" s="1"/>
  <c r="A746" i="109" s="1"/>
  <c r="B190" i="109"/>
  <c r="B329" i="109" s="1"/>
  <c r="B468" i="109" s="1"/>
  <c r="B607" i="109" s="1"/>
  <c r="B746" i="109" s="1"/>
  <c r="C190" i="109"/>
  <c r="C329" i="109" s="1"/>
  <c r="C468" i="109" s="1"/>
  <c r="C607" i="109" s="1"/>
  <c r="C746" i="109" s="1"/>
  <c r="D190" i="109"/>
  <c r="D329" i="109" s="1"/>
  <c r="D468" i="109" s="1"/>
  <c r="D607" i="109" s="1"/>
  <c r="D746" i="109" s="1"/>
  <c r="E190" i="109"/>
  <c r="E329" i="109" s="1"/>
  <c r="E468" i="109" s="1"/>
  <c r="E607" i="109" s="1"/>
  <c r="E746" i="109" s="1"/>
  <c r="A191" i="109"/>
  <c r="A330" i="109" s="1"/>
  <c r="A469" i="109" s="1"/>
  <c r="A608" i="109" s="1"/>
  <c r="A747" i="109" s="1"/>
  <c r="B191" i="109"/>
  <c r="B330" i="109" s="1"/>
  <c r="B469" i="109" s="1"/>
  <c r="B608" i="109" s="1"/>
  <c r="B747" i="109" s="1"/>
  <c r="C191" i="109"/>
  <c r="C330" i="109" s="1"/>
  <c r="C469" i="109" s="1"/>
  <c r="C608" i="109" s="1"/>
  <c r="C747" i="109" s="1"/>
  <c r="D191" i="109"/>
  <c r="D330" i="109" s="1"/>
  <c r="D469" i="109" s="1"/>
  <c r="D608" i="109" s="1"/>
  <c r="D747" i="109" s="1"/>
  <c r="E191" i="109"/>
  <c r="E330" i="109" s="1"/>
  <c r="E469" i="109" s="1"/>
  <c r="E608" i="109" s="1"/>
  <c r="E747" i="109" s="1"/>
  <c r="A192" i="109"/>
  <c r="A331" i="109" s="1"/>
  <c r="A470" i="109" s="1"/>
  <c r="A609" i="109" s="1"/>
  <c r="A748" i="109" s="1"/>
  <c r="B192" i="109"/>
  <c r="B331" i="109" s="1"/>
  <c r="B470" i="109" s="1"/>
  <c r="B609" i="109" s="1"/>
  <c r="B748" i="109" s="1"/>
  <c r="C192" i="109"/>
  <c r="C331" i="109" s="1"/>
  <c r="C470" i="109" s="1"/>
  <c r="C609" i="109" s="1"/>
  <c r="C748" i="109" s="1"/>
  <c r="D192" i="109"/>
  <c r="D331" i="109" s="1"/>
  <c r="D470" i="109" s="1"/>
  <c r="D609" i="109" s="1"/>
  <c r="D748" i="109" s="1"/>
  <c r="E192" i="109"/>
  <c r="E331" i="109" s="1"/>
  <c r="E470" i="109" s="1"/>
  <c r="E609" i="109" s="1"/>
  <c r="E748" i="109" s="1"/>
  <c r="A193" i="109"/>
  <c r="A332" i="109" s="1"/>
  <c r="A471" i="109" s="1"/>
  <c r="A610" i="109" s="1"/>
  <c r="A749" i="109" s="1"/>
  <c r="B193" i="109"/>
  <c r="B332" i="109" s="1"/>
  <c r="B471" i="109" s="1"/>
  <c r="B610" i="109" s="1"/>
  <c r="B749" i="109" s="1"/>
  <c r="C193" i="109"/>
  <c r="C332" i="109" s="1"/>
  <c r="C471" i="109" s="1"/>
  <c r="C610" i="109" s="1"/>
  <c r="C749" i="109" s="1"/>
  <c r="D193" i="109"/>
  <c r="D332" i="109" s="1"/>
  <c r="D471" i="109" s="1"/>
  <c r="D610" i="109" s="1"/>
  <c r="D749" i="109" s="1"/>
  <c r="E193" i="109"/>
  <c r="E332" i="109" s="1"/>
  <c r="E471" i="109" s="1"/>
  <c r="E610" i="109" s="1"/>
  <c r="E749" i="109" s="1"/>
  <c r="A194" i="109"/>
  <c r="A333" i="109" s="1"/>
  <c r="A472" i="109" s="1"/>
  <c r="A611" i="109" s="1"/>
  <c r="A750" i="109" s="1"/>
  <c r="B194" i="109"/>
  <c r="B333" i="109" s="1"/>
  <c r="B472" i="109" s="1"/>
  <c r="B611" i="109" s="1"/>
  <c r="B750" i="109" s="1"/>
  <c r="C194" i="109"/>
  <c r="C333" i="109" s="1"/>
  <c r="C472" i="109" s="1"/>
  <c r="C611" i="109" s="1"/>
  <c r="C750" i="109" s="1"/>
  <c r="D194" i="109"/>
  <c r="D333" i="109" s="1"/>
  <c r="D472" i="109" s="1"/>
  <c r="D611" i="109" s="1"/>
  <c r="D750" i="109" s="1"/>
  <c r="E194" i="109"/>
  <c r="E333" i="109" s="1"/>
  <c r="E472" i="109" s="1"/>
  <c r="E611" i="109" s="1"/>
  <c r="E750" i="109" s="1"/>
  <c r="A195" i="109"/>
  <c r="A334" i="109" s="1"/>
  <c r="A473" i="109" s="1"/>
  <c r="A612" i="109" s="1"/>
  <c r="A751" i="109" s="1"/>
  <c r="B195" i="109"/>
  <c r="B334" i="109" s="1"/>
  <c r="B473" i="109" s="1"/>
  <c r="B612" i="109" s="1"/>
  <c r="B751" i="109" s="1"/>
  <c r="C195" i="109"/>
  <c r="C334" i="109" s="1"/>
  <c r="C473" i="109" s="1"/>
  <c r="C612" i="109" s="1"/>
  <c r="C751" i="109" s="1"/>
  <c r="D195" i="109"/>
  <c r="D334" i="109" s="1"/>
  <c r="D473" i="109" s="1"/>
  <c r="D612" i="109" s="1"/>
  <c r="D751" i="109" s="1"/>
  <c r="E195" i="109"/>
  <c r="E334" i="109" s="1"/>
  <c r="E473" i="109" s="1"/>
  <c r="E612" i="109" s="1"/>
  <c r="E751" i="109" s="1"/>
  <c r="A196" i="109"/>
  <c r="A335" i="109" s="1"/>
  <c r="A474" i="109" s="1"/>
  <c r="A613" i="109" s="1"/>
  <c r="A752" i="109" s="1"/>
  <c r="B196" i="109"/>
  <c r="B335" i="109" s="1"/>
  <c r="B474" i="109" s="1"/>
  <c r="B613" i="109" s="1"/>
  <c r="B752" i="109" s="1"/>
  <c r="C196" i="109"/>
  <c r="C335" i="109" s="1"/>
  <c r="C474" i="109" s="1"/>
  <c r="C613" i="109" s="1"/>
  <c r="C752" i="109" s="1"/>
  <c r="D196" i="109"/>
  <c r="D335" i="109" s="1"/>
  <c r="D474" i="109" s="1"/>
  <c r="D613" i="109" s="1"/>
  <c r="D752" i="109" s="1"/>
  <c r="E196" i="109"/>
  <c r="E335" i="109" s="1"/>
  <c r="E474" i="109" s="1"/>
  <c r="E613" i="109" s="1"/>
  <c r="E752" i="109" s="1"/>
  <c r="A197" i="109"/>
  <c r="A336" i="109" s="1"/>
  <c r="A475" i="109" s="1"/>
  <c r="A614" i="109" s="1"/>
  <c r="A753" i="109" s="1"/>
  <c r="B197" i="109"/>
  <c r="B336" i="109" s="1"/>
  <c r="B475" i="109" s="1"/>
  <c r="B614" i="109" s="1"/>
  <c r="B753" i="109" s="1"/>
  <c r="C197" i="109"/>
  <c r="C336" i="109" s="1"/>
  <c r="C475" i="109" s="1"/>
  <c r="C614" i="109" s="1"/>
  <c r="C753" i="109" s="1"/>
  <c r="D197" i="109"/>
  <c r="D336" i="109" s="1"/>
  <c r="D475" i="109" s="1"/>
  <c r="D614" i="109" s="1"/>
  <c r="D753" i="109" s="1"/>
  <c r="E197" i="109"/>
  <c r="E336" i="109" s="1"/>
  <c r="E475" i="109" s="1"/>
  <c r="E614" i="109" s="1"/>
  <c r="E753" i="109" s="1"/>
  <c r="A198" i="109"/>
  <c r="A337" i="109" s="1"/>
  <c r="A476" i="109" s="1"/>
  <c r="A615" i="109" s="1"/>
  <c r="A754" i="109" s="1"/>
  <c r="B198" i="109"/>
  <c r="B337" i="109" s="1"/>
  <c r="B476" i="109" s="1"/>
  <c r="B615" i="109" s="1"/>
  <c r="B754" i="109" s="1"/>
  <c r="C198" i="109"/>
  <c r="C337" i="109" s="1"/>
  <c r="C476" i="109" s="1"/>
  <c r="C615" i="109" s="1"/>
  <c r="C754" i="109" s="1"/>
  <c r="D198" i="109"/>
  <c r="D337" i="109" s="1"/>
  <c r="D476" i="109" s="1"/>
  <c r="D615" i="109" s="1"/>
  <c r="D754" i="109" s="1"/>
  <c r="E198" i="109"/>
  <c r="E337" i="109" s="1"/>
  <c r="E476" i="109" s="1"/>
  <c r="E615" i="109" s="1"/>
  <c r="E754" i="109" s="1"/>
  <c r="A199" i="109"/>
  <c r="A338" i="109" s="1"/>
  <c r="A477" i="109" s="1"/>
  <c r="A616" i="109" s="1"/>
  <c r="A755" i="109" s="1"/>
  <c r="B199" i="109"/>
  <c r="B338" i="109" s="1"/>
  <c r="B477" i="109" s="1"/>
  <c r="B616" i="109" s="1"/>
  <c r="B755" i="109" s="1"/>
  <c r="C199" i="109"/>
  <c r="C338" i="109" s="1"/>
  <c r="C477" i="109" s="1"/>
  <c r="C616" i="109" s="1"/>
  <c r="C755" i="109" s="1"/>
  <c r="D199" i="109"/>
  <c r="D338" i="109" s="1"/>
  <c r="D477" i="109" s="1"/>
  <c r="D616" i="109" s="1"/>
  <c r="D755" i="109" s="1"/>
  <c r="E199" i="109"/>
  <c r="E338" i="109" s="1"/>
  <c r="E477" i="109" s="1"/>
  <c r="E616" i="109" s="1"/>
  <c r="E755" i="109" s="1"/>
  <c r="A200" i="109"/>
  <c r="A339" i="109" s="1"/>
  <c r="A478" i="109" s="1"/>
  <c r="A617" i="109" s="1"/>
  <c r="A756" i="109" s="1"/>
  <c r="B200" i="109"/>
  <c r="B339" i="109" s="1"/>
  <c r="B478" i="109" s="1"/>
  <c r="B617" i="109" s="1"/>
  <c r="B756" i="109" s="1"/>
  <c r="C200" i="109"/>
  <c r="C339" i="109" s="1"/>
  <c r="C478" i="109" s="1"/>
  <c r="C617" i="109" s="1"/>
  <c r="C756" i="109" s="1"/>
  <c r="D200" i="109"/>
  <c r="D339" i="109" s="1"/>
  <c r="D478" i="109" s="1"/>
  <c r="D617" i="109" s="1"/>
  <c r="D756" i="109" s="1"/>
  <c r="E200" i="109"/>
  <c r="E339" i="109" s="1"/>
  <c r="E478" i="109" s="1"/>
  <c r="E617" i="109" s="1"/>
  <c r="E756" i="109" s="1"/>
  <c r="A201" i="109"/>
  <c r="A340" i="109" s="1"/>
  <c r="A479" i="109" s="1"/>
  <c r="A618" i="109" s="1"/>
  <c r="A757" i="109" s="1"/>
  <c r="B201" i="109"/>
  <c r="B340" i="109" s="1"/>
  <c r="B479" i="109" s="1"/>
  <c r="B618" i="109" s="1"/>
  <c r="B757" i="109" s="1"/>
  <c r="C201" i="109"/>
  <c r="C340" i="109" s="1"/>
  <c r="C479" i="109" s="1"/>
  <c r="C618" i="109" s="1"/>
  <c r="C757" i="109" s="1"/>
  <c r="D201" i="109"/>
  <c r="D340" i="109" s="1"/>
  <c r="D479" i="109" s="1"/>
  <c r="D618" i="109" s="1"/>
  <c r="D757" i="109" s="1"/>
  <c r="E201" i="109"/>
  <c r="E340" i="109" s="1"/>
  <c r="E479" i="109" s="1"/>
  <c r="E618" i="109" s="1"/>
  <c r="E757" i="109" s="1"/>
  <c r="A202" i="109"/>
  <c r="A341" i="109" s="1"/>
  <c r="A480" i="109" s="1"/>
  <c r="A619" i="109" s="1"/>
  <c r="A758" i="109" s="1"/>
  <c r="B202" i="109"/>
  <c r="B341" i="109" s="1"/>
  <c r="B480" i="109" s="1"/>
  <c r="B619" i="109" s="1"/>
  <c r="B758" i="109" s="1"/>
  <c r="C202" i="109"/>
  <c r="C341" i="109" s="1"/>
  <c r="C480" i="109" s="1"/>
  <c r="C619" i="109" s="1"/>
  <c r="C758" i="109" s="1"/>
  <c r="D202" i="109"/>
  <c r="D341" i="109" s="1"/>
  <c r="D480" i="109" s="1"/>
  <c r="D619" i="109" s="1"/>
  <c r="D758" i="109" s="1"/>
  <c r="E202" i="109"/>
  <c r="E341" i="109" s="1"/>
  <c r="E480" i="109" s="1"/>
  <c r="E619" i="109" s="1"/>
  <c r="E758" i="109" s="1"/>
  <c r="A203" i="109"/>
  <c r="A342" i="109" s="1"/>
  <c r="A481" i="109" s="1"/>
  <c r="A620" i="109" s="1"/>
  <c r="A759" i="109" s="1"/>
  <c r="B203" i="109"/>
  <c r="B342" i="109" s="1"/>
  <c r="B481" i="109" s="1"/>
  <c r="B620" i="109" s="1"/>
  <c r="B759" i="109" s="1"/>
  <c r="C203" i="109"/>
  <c r="C342" i="109" s="1"/>
  <c r="C481" i="109" s="1"/>
  <c r="C620" i="109" s="1"/>
  <c r="C759" i="109" s="1"/>
  <c r="D203" i="109"/>
  <c r="D342" i="109" s="1"/>
  <c r="D481" i="109" s="1"/>
  <c r="D620" i="109" s="1"/>
  <c r="D759" i="109" s="1"/>
  <c r="E203" i="109"/>
  <c r="E342" i="109" s="1"/>
  <c r="E481" i="109" s="1"/>
  <c r="E620" i="109" s="1"/>
  <c r="E759" i="109" s="1"/>
  <c r="A204" i="109"/>
  <c r="A343" i="109" s="1"/>
  <c r="A482" i="109" s="1"/>
  <c r="A621" i="109" s="1"/>
  <c r="A760" i="109" s="1"/>
  <c r="B204" i="109"/>
  <c r="B343" i="109" s="1"/>
  <c r="B482" i="109" s="1"/>
  <c r="B621" i="109" s="1"/>
  <c r="B760" i="109" s="1"/>
  <c r="C204" i="109"/>
  <c r="C343" i="109" s="1"/>
  <c r="C482" i="109" s="1"/>
  <c r="C621" i="109" s="1"/>
  <c r="C760" i="109" s="1"/>
  <c r="D204" i="109"/>
  <c r="D343" i="109" s="1"/>
  <c r="D482" i="109" s="1"/>
  <c r="D621" i="109" s="1"/>
  <c r="D760" i="109" s="1"/>
  <c r="E204" i="109"/>
  <c r="E343" i="109" s="1"/>
  <c r="E482" i="109" s="1"/>
  <c r="E621" i="109" s="1"/>
  <c r="E760" i="109" s="1"/>
  <c r="A205" i="109"/>
  <c r="A344" i="109" s="1"/>
  <c r="A483" i="109" s="1"/>
  <c r="A622" i="109" s="1"/>
  <c r="A761" i="109" s="1"/>
  <c r="B205" i="109"/>
  <c r="B344" i="109" s="1"/>
  <c r="B483" i="109" s="1"/>
  <c r="B622" i="109" s="1"/>
  <c r="B761" i="109" s="1"/>
  <c r="C205" i="109"/>
  <c r="C344" i="109" s="1"/>
  <c r="C483" i="109" s="1"/>
  <c r="C622" i="109" s="1"/>
  <c r="C761" i="109" s="1"/>
  <c r="D205" i="109"/>
  <c r="D344" i="109" s="1"/>
  <c r="D483" i="109" s="1"/>
  <c r="D622" i="109" s="1"/>
  <c r="D761" i="109" s="1"/>
  <c r="E205" i="109"/>
  <c r="E344" i="109" s="1"/>
  <c r="E483" i="109" s="1"/>
  <c r="E622" i="109" s="1"/>
  <c r="E761" i="109" s="1"/>
  <c r="A206" i="109"/>
  <c r="A345" i="109" s="1"/>
  <c r="A484" i="109" s="1"/>
  <c r="A623" i="109" s="1"/>
  <c r="A762" i="109" s="1"/>
  <c r="B206" i="109"/>
  <c r="B345" i="109" s="1"/>
  <c r="B484" i="109" s="1"/>
  <c r="B623" i="109" s="1"/>
  <c r="B762" i="109" s="1"/>
  <c r="C206" i="109"/>
  <c r="C345" i="109" s="1"/>
  <c r="C484" i="109" s="1"/>
  <c r="C623" i="109" s="1"/>
  <c r="C762" i="109" s="1"/>
  <c r="D206" i="109"/>
  <c r="D345" i="109" s="1"/>
  <c r="D484" i="109" s="1"/>
  <c r="D623" i="109" s="1"/>
  <c r="D762" i="109" s="1"/>
  <c r="E206" i="109"/>
  <c r="E345" i="109" s="1"/>
  <c r="E484" i="109" s="1"/>
  <c r="E623" i="109" s="1"/>
  <c r="E762" i="109" s="1"/>
  <c r="A207" i="109"/>
  <c r="A346" i="109" s="1"/>
  <c r="A485" i="109" s="1"/>
  <c r="A624" i="109" s="1"/>
  <c r="A763" i="109" s="1"/>
  <c r="B207" i="109"/>
  <c r="B346" i="109" s="1"/>
  <c r="B485" i="109" s="1"/>
  <c r="B624" i="109" s="1"/>
  <c r="B763" i="109" s="1"/>
  <c r="C207" i="109"/>
  <c r="C346" i="109" s="1"/>
  <c r="C485" i="109" s="1"/>
  <c r="C624" i="109" s="1"/>
  <c r="C763" i="109" s="1"/>
  <c r="D207" i="109"/>
  <c r="D346" i="109" s="1"/>
  <c r="D485" i="109" s="1"/>
  <c r="D624" i="109" s="1"/>
  <c r="D763" i="109" s="1"/>
  <c r="E207" i="109"/>
  <c r="E346" i="109" s="1"/>
  <c r="E485" i="109" s="1"/>
  <c r="E624" i="109" s="1"/>
  <c r="E763" i="109" s="1"/>
  <c r="A208" i="109"/>
  <c r="A347" i="109" s="1"/>
  <c r="A486" i="109" s="1"/>
  <c r="A625" i="109" s="1"/>
  <c r="A764" i="109" s="1"/>
  <c r="B208" i="109"/>
  <c r="B347" i="109" s="1"/>
  <c r="B486" i="109" s="1"/>
  <c r="B625" i="109" s="1"/>
  <c r="B764" i="109" s="1"/>
  <c r="C208" i="109"/>
  <c r="C347" i="109" s="1"/>
  <c r="C486" i="109" s="1"/>
  <c r="C625" i="109" s="1"/>
  <c r="C764" i="109" s="1"/>
  <c r="D208" i="109"/>
  <c r="D347" i="109" s="1"/>
  <c r="D486" i="109" s="1"/>
  <c r="D625" i="109" s="1"/>
  <c r="D764" i="109" s="1"/>
  <c r="E208" i="109"/>
  <c r="E347" i="109" s="1"/>
  <c r="E486" i="109" s="1"/>
  <c r="E625" i="109" s="1"/>
  <c r="E764" i="109" s="1"/>
  <c r="A209" i="109"/>
  <c r="A348" i="109" s="1"/>
  <c r="A487" i="109" s="1"/>
  <c r="A626" i="109" s="1"/>
  <c r="A765" i="109" s="1"/>
  <c r="B209" i="109"/>
  <c r="B348" i="109" s="1"/>
  <c r="B487" i="109" s="1"/>
  <c r="B626" i="109" s="1"/>
  <c r="B765" i="109" s="1"/>
  <c r="C209" i="109"/>
  <c r="C348" i="109" s="1"/>
  <c r="C487" i="109" s="1"/>
  <c r="C626" i="109" s="1"/>
  <c r="C765" i="109" s="1"/>
  <c r="D209" i="109"/>
  <c r="D348" i="109" s="1"/>
  <c r="D487" i="109" s="1"/>
  <c r="D626" i="109" s="1"/>
  <c r="D765" i="109" s="1"/>
  <c r="E209" i="109"/>
  <c r="E348" i="109" s="1"/>
  <c r="E487" i="109" s="1"/>
  <c r="E626" i="109" s="1"/>
  <c r="E765" i="109" s="1"/>
  <c r="A210" i="109"/>
  <c r="A349" i="109" s="1"/>
  <c r="A488" i="109" s="1"/>
  <c r="A627" i="109" s="1"/>
  <c r="A766" i="109" s="1"/>
  <c r="B210" i="109"/>
  <c r="B349" i="109" s="1"/>
  <c r="B488" i="109" s="1"/>
  <c r="B627" i="109" s="1"/>
  <c r="B766" i="109" s="1"/>
  <c r="C210" i="109"/>
  <c r="C349" i="109" s="1"/>
  <c r="C488" i="109" s="1"/>
  <c r="C627" i="109" s="1"/>
  <c r="C766" i="109" s="1"/>
  <c r="D210" i="109"/>
  <c r="D349" i="109" s="1"/>
  <c r="D488" i="109" s="1"/>
  <c r="D627" i="109" s="1"/>
  <c r="D766" i="109" s="1"/>
  <c r="E210" i="109"/>
  <c r="E349" i="109" s="1"/>
  <c r="E488" i="109" s="1"/>
  <c r="E627" i="109" s="1"/>
  <c r="E766" i="109" s="1"/>
  <c r="A211" i="109"/>
  <c r="A350" i="109" s="1"/>
  <c r="A489" i="109" s="1"/>
  <c r="A628" i="109" s="1"/>
  <c r="A767" i="109" s="1"/>
  <c r="B211" i="109"/>
  <c r="B350" i="109" s="1"/>
  <c r="B489" i="109" s="1"/>
  <c r="B628" i="109" s="1"/>
  <c r="B767" i="109" s="1"/>
  <c r="C211" i="109"/>
  <c r="C350" i="109" s="1"/>
  <c r="C489" i="109" s="1"/>
  <c r="C628" i="109" s="1"/>
  <c r="C767" i="109" s="1"/>
  <c r="D211" i="109"/>
  <c r="D350" i="109" s="1"/>
  <c r="D489" i="109" s="1"/>
  <c r="D628" i="109" s="1"/>
  <c r="D767" i="109" s="1"/>
  <c r="E211" i="109"/>
  <c r="E350" i="109" s="1"/>
  <c r="E489" i="109" s="1"/>
  <c r="E628" i="109" s="1"/>
  <c r="E767" i="109" s="1"/>
  <c r="A212" i="109"/>
  <c r="A351" i="109" s="1"/>
  <c r="A490" i="109" s="1"/>
  <c r="A629" i="109" s="1"/>
  <c r="A768" i="109" s="1"/>
  <c r="B212" i="109"/>
  <c r="B351" i="109" s="1"/>
  <c r="B490" i="109" s="1"/>
  <c r="B629" i="109" s="1"/>
  <c r="B768" i="109" s="1"/>
  <c r="C212" i="109"/>
  <c r="C351" i="109" s="1"/>
  <c r="C490" i="109" s="1"/>
  <c r="C629" i="109" s="1"/>
  <c r="C768" i="109" s="1"/>
  <c r="D212" i="109"/>
  <c r="D351" i="109" s="1"/>
  <c r="D490" i="109" s="1"/>
  <c r="D629" i="109" s="1"/>
  <c r="D768" i="109" s="1"/>
  <c r="E212" i="109"/>
  <c r="E351" i="109" s="1"/>
  <c r="E490" i="109" s="1"/>
  <c r="E629" i="109" s="1"/>
  <c r="E768" i="109" s="1"/>
  <c r="A213" i="109"/>
  <c r="A352" i="109" s="1"/>
  <c r="A491" i="109" s="1"/>
  <c r="A630" i="109" s="1"/>
  <c r="A769" i="109" s="1"/>
  <c r="B213" i="109"/>
  <c r="B352" i="109" s="1"/>
  <c r="B491" i="109" s="1"/>
  <c r="B630" i="109" s="1"/>
  <c r="B769" i="109" s="1"/>
  <c r="C213" i="109"/>
  <c r="C352" i="109" s="1"/>
  <c r="C491" i="109" s="1"/>
  <c r="C630" i="109" s="1"/>
  <c r="C769" i="109" s="1"/>
  <c r="D213" i="109"/>
  <c r="D352" i="109" s="1"/>
  <c r="D491" i="109" s="1"/>
  <c r="D630" i="109" s="1"/>
  <c r="D769" i="109" s="1"/>
  <c r="E213" i="109"/>
  <c r="E352" i="109" s="1"/>
  <c r="E491" i="109" s="1"/>
  <c r="E630" i="109" s="1"/>
  <c r="E769" i="109" s="1"/>
  <c r="A214" i="109"/>
  <c r="A353" i="109" s="1"/>
  <c r="A492" i="109" s="1"/>
  <c r="A631" i="109" s="1"/>
  <c r="A770" i="109" s="1"/>
  <c r="B214" i="109"/>
  <c r="B353" i="109" s="1"/>
  <c r="B492" i="109" s="1"/>
  <c r="B631" i="109" s="1"/>
  <c r="B770" i="109" s="1"/>
  <c r="C214" i="109"/>
  <c r="C353" i="109" s="1"/>
  <c r="C492" i="109" s="1"/>
  <c r="C631" i="109" s="1"/>
  <c r="C770" i="109" s="1"/>
  <c r="D214" i="109"/>
  <c r="D353" i="109" s="1"/>
  <c r="D492" i="109" s="1"/>
  <c r="D631" i="109" s="1"/>
  <c r="D770" i="109" s="1"/>
  <c r="E214" i="109"/>
  <c r="E353" i="109" s="1"/>
  <c r="E492" i="109" s="1"/>
  <c r="E631" i="109" s="1"/>
  <c r="E770" i="109" s="1"/>
  <c r="A215" i="109"/>
  <c r="A354" i="109" s="1"/>
  <c r="A493" i="109" s="1"/>
  <c r="A632" i="109" s="1"/>
  <c r="A771" i="109" s="1"/>
  <c r="B215" i="109"/>
  <c r="B354" i="109" s="1"/>
  <c r="B493" i="109" s="1"/>
  <c r="B632" i="109" s="1"/>
  <c r="B771" i="109" s="1"/>
  <c r="C215" i="109"/>
  <c r="C354" i="109" s="1"/>
  <c r="C493" i="109" s="1"/>
  <c r="C632" i="109" s="1"/>
  <c r="C771" i="109" s="1"/>
  <c r="D215" i="109"/>
  <c r="D354" i="109" s="1"/>
  <c r="D493" i="109" s="1"/>
  <c r="D632" i="109" s="1"/>
  <c r="D771" i="109" s="1"/>
  <c r="E215" i="109"/>
  <c r="E354" i="109" s="1"/>
  <c r="E493" i="109" s="1"/>
  <c r="E632" i="109" s="1"/>
  <c r="E771" i="109" s="1"/>
  <c r="A216" i="109"/>
  <c r="A355" i="109" s="1"/>
  <c r="A494" i="109" s="1"/>
  <c r="A633" i="109" s="1"/>
  <c r="A772" i="109" s="1"/>
  <c r="B216" i="109"/>
  <c r="B355" i="109" s="1"/>
  <c r="B494" i="109" s="1"/>
  <c r="B633" i="109" s="1"/>
  <c r="B772" i="109" s="1"/>
  <c r="C216" i="109"/>
  <c r="C355" i="109" s="1"/>
  <c r="C494" i="109" s="1"/>
  <c r="C633" i="109" s="1"/>
  <c r="C772" i="109" s="1"/>
  <c r="D216" i="109"/>
  <c r="D355" i="109" s="1"/>
  <c r="D494" i="109" s="1"/>
  <c r="D633" i="109" s="1"/>
  <c r="D772" i="109" s="1"/>
  <c r="E216" i="109"/>
  <c r="E355" i="109" s="1"/>
  <c r="E494" i="109" s="1"/>
  <c r="E633" i="109" s="1"/>
  <c r="E772" i="109" s="1"/>
  <c r="A217" i="109"/>
  <c r="A356" i="109" s="1"/>
  <c r="A495" i="109" s="1"/>
  <c r="A634" i="109" s="1"/>
  <c r="A773" i="109" s="1"/>
  <c r="B217" i="109"/>
  <c r="B356" i="109" s="1"/>
  <c r="B495" i="109" s="1"/>
  <c r="B634" i="109" s="1"/>
  <c r="B773" i="109" s="1"/>
  <c r="C217" i="109"/>
  <c r="C356" i="109" s="1"/>
  <c r="C495" i="109" s="1"/>
  <c r="C634" i="109" s="1"/>
  <c r="C773" i="109" s="1"/>
  <c r="D217" i="109"/>
  <c r="D356" i="109" s="1"/>
  <c r="D495" i="109" s="1"/>
  <c r="D634" i="109" s="1"/>
  <c r="D773" i="109" s="1"/>
  <c r="E217" i="109"/>
  <c r="E356" i="109" s="1"/>
  <c r="E495" i="109" s="1"/>
  <c r="E634" i="109" s="1"/>
  <c r="E773" i="109" s="1"/>
  <c r="A218" i="109"/>
  <c r="A357" i="109" s="1"/>
  <c r="A496" i="109" s="1"/>
  <c r="A635" i="109" s="1"/>
  <c r="A774" i="109" s="1"/>
  <c r="B218" i="109"/>
  <c r="B357" i="109" s="1"/>
  <c r="B496" i="109" s="1"/>
  <c r="B635" i="109" s="1"/>
  <c r="B774" i="109" s="1"/>
  <c r="C218" i="109"/>
  <c r="C357" i="109" s="1"/>
  <c r="C496" i="109" s="1"/>
  <c r="C635" i="109" s="1"/>
  <c r="C774" i="109" s="1"/>
  <c r="D218" i="109"/>
  <c r="D357" i="109" s="1"/>
  <c r="D496" i="109" s="1"/>
  <c r="D635" i="109" s="1"/>
  <c r="D774" i="109" s="1"/>
  <c r="E218" i="109"/>
  <c r="E357" i="109" s="1"/>
  <c r="E496" i="109" s="1"/>
  <c r="E635" i="109" s="1"/>
  <c r="E774" i="109" s="1"/>
  <c r="A219" i="109"/>
  <c r="A358" i="109" s="1"/>
  <c r="A497" i="109" s="1"/>
  <c r="A636" i="109" s="1"/>
  <c r="A775" i="109" s="1"/>
  <c r="B219" i="109"/>
  <c r="B358" i="109" s="1"/>
  <c r="B497" i="109" s="1"/>
  <c r="B636" i="109" s="1"/>
  <c r="B775" i="109" s="1"/>
  <c r="C219" i="109"/>
  <c r="C358" i="109" s="1"/>
  <c r="C497" i="109" s="1"/>
  <c r="C636" i="109" s="1"/>
  <c r="C775" i="109" s="1"/>
  <c r="D219" i="109"/>
  <c r="D358" i="109" s="1"/>
  <c r="D497" i="109" s="1"/>
  <c r="D636" i="109" s="1"/>
  <c r="D775" i="109" s="1"/>
  <c r="E219" i="109"/>
  <c r="E358" i="109" s="1"/>
  <c r="E497" i="109" s="1"/>
  <c r="E636" i="109" s="1"/>
  <c r="E775" i="109" s="1"/>
  <c r="A220" i="109"/>
  <c r="A359" i="109" s="1"/>
  <c r="A498" i="109" s="1"/>
  <c r="A637" i="109" s="1"/>
  <c r="A776" i="109" s="1"/>
  <c r="B220" i="109"/>
  <c r="B359" i="109" s="1"/>
  <c r="B498" i="109" s="1"/>
  <c r="B637" i="109" s="1"/>
  <c r="B776" i="109" s="1"/>
  <c r="C220" i="109"/>
  <c r="C359" i="109" s="1"/>
  <c r="C498" i="109" s="1"/>
  <c r="C637" i="109" s="1"/>
  <c r="C776" i="109" s="1"/>
  <c r="D220" i="109"/>
  <c r="D359" i="109" s="1"/>
  <c r="D498" i="109" s="1"/>
  <c r="D637" i="109" s="1"/>
  <c r="D776" i="109" s="1"/>
  <c r="E220" i="109"/>
  <c r="E359" i="109" s="1"/>
  <c r="E498" i="109" s="1"/>
  <c r="E637" i="109" s="1"/>
  <c r="E776" i="109" s="1"/>
  <c r="A221" i="109"/>
  <c r="A360" i="109" s="1"/>
  <c r="A499" i="109" s="1"/>
  <c r="A638" i="109" s="1"/>
  <c r="A777" i="109" s="1"/>
  <c r="B221" i="109"/>
  <c r="B360" i="109" s="1"/>
  <c r="B499" i="109" s="1"/>
  <c r="B638" i="109" s="1"/>
  <c r="B777" i="109" s="1"/>
  <c r="C221" i="109"/>
  <c r="C360" i="109" s="1"/>
  <c r="C499" i="109" s="1"/>
  <c r="C638" i="109" s="1"/>
  <c r="C777" i="109" s="1"/>
  <c r="D221" i="109"/>
  <c r="D360" i="109" s="1"/>
  <c r="D499" i="109" s="1"/>
  <c r="D638" i="109" s="1"/>
  <c r="D777" i="109" s="1"/>
  <c r="E221" i="109"/>
  <c r="E360" i="109" s="1"/>
  <c r="E499" i="109" s="1"/>
  <c r="E638" i="109" s="1"/>
  <c r="E777" i="109" s="1"/>
  <c r="A222" i="109"/>
  <c r="A361" i="109" s="1"/>
  <c r="A500" i="109" s="1"/>
  <c r="A639" i="109" s="1"/>
  <c r="A778" i="109" s="1"/>
  <c r="B222" i="109"/>
  <c r="B361" i="109" s="1"/>
  <c r="B500" i="109" s="1"/>
  <c r="B639" i="109" s="1"/>
  <c r="B778" i="109" s="1"/>
  <c r="C222" i="109"/>
  <c r="C361" i="109" s="1"/>
  <c r="C500" i="109" s="1"/>
  <c r="C639" i="109" s="1"/>
  <c r="C778" i="109" s="1"/>
  <c r="D222" i="109"/>
  <c r="D361" i="109" s="1"/>
  <c r="D500" i="109" s="1"/>
  <c r="D639" i="109" s="1"/>
  <c r="D778" i="109" s="1"/>
  <c r="E222" i="109"/>
  <c r="E361" i="109" s="1"/>
  <c r="E500" i="109" s="1"/>
  <c r="E639" i="109" s="1"/>
  <c r="E778" i="109" s="1"/>
  <c r="A223" i="109"/>
  <c r="A362" i="109" s="1"/>
  <c r="A501" i="109" s="1"/>
  <c r="A640" i="109" s="1"/>
  <c r="A779" i="109" s="1"/>
  <c r="B223" i="109"/>
  <c r="B362" i="109" s="1"/>
  <c r="B501" i="109" s="1"/>
  <c r="B640" i="109" s="1"/>
  <c r="B779" i="109" s="1"/>
  <c r="C223" i="109"/>
  <c r="C362" i="109" s="1"/>
  <c r="C501" i="109" s="1"/>
  <c r="C640" i="109" s="1"/>
  <c r="C779" i="109" s="1"/>
  <c r="D223" i="109"/>
  <c r="D362" i="109" s="1"/>
  <c r="D501" i="109" s="1"/>
  <c r="D640" i="109" s="1"/>
  <c r="D779" i="109" s="1"/>
  <c r="E223" i="109"/>
  <c r="E362" i="109" s="1"/>
  <c r="E501" i="109" s="1"/>
  <c r="E640" i="109" s="1"/>
  <c r="E779" i="109" s="1"/>
  <c r="A224" i="109"/>
  <c r="A363" i="109" s="1"/>
  <c r="A502" i="109" s="1"/>
  <c r="A641" i="109" s="1"/>
  <c r="A780" i="109" s="1"/>
  <c r="B224" i="109"/>
  <c r="B363" i="109" s="1"/>
  <c r="B502" i="109" s="1"/>
  <c r="B641" i="109" s="1"/>
  <c r="B780" i="109" s="1"/>
  <c r="C224" i="109"/>
  <c r="C363" i="109" s="1"/>
  <c r="C502" i="109" s="1"/>
  <c r="C641" i="109" s="1"/>
  <c r="C780" i="109" s="1"/>
  <c r="D224" i="109"/>
  <c r="D363" i="109" s="1"/>
  <c r="D502" i="109" s="1"/>
  <c r="D641" i="109" s="1"/>
  <c r="D780" i="109" s="1"/>
  <c r="E224" i="109"/>
  <c r="E363" i="109" s="1"/>
  <c r="E502" i="109" s="1"/>
  <c r="E641" i="109" s="1"/>
  <c r="E780" i="109" s="1"/>
  <c r="A225" i="109"/>
  <c r="A364" i="109" s="1"/>
  <c r="A503" i="109" s="1"/>
  <c r="A642" i="109" s="1"/>
  <c r="A781" i="109" s="1"/>
  <c r="B225" i="109"/>
  <c r="B364" i="109" s="1"/>
  <c r="B503" i="109" s="1"/>
  <c r="B642" i="109" s="1"/>
  <c r="B781" i="109" s="1"/>
  <c r="C225" i="109"/>
  <c r="C364" i="109" s="1"/>
  <c r="C503" i="109" s="1"/>
  <c r="C642" i="109" s="1"/>
  <c r="C781" i="109" s="1"/>
  <c r="D225" i="109"/>
  <c r="D364" i="109" s="1"/>
  <c r="D503" i="109" s="1"/>
  <c r="D642" i="109" s="1"/>
  <c r="D781" i="109" s="1"/>
  <c r="E225" i="109"/>
  <c r="E364" i="109" s="1"/>
  <c r="E503" i="109" s="1"/>
  <c r="E642" i="109" s="1"/>
  <c r="E781" i="109" s="1"/>
  <c r="A226" i="109"/>
  <c r="A365" i="109" s="1"/>
  <c r="A504" i="109" s="1"/>
  <c r="A643" i="109" s="1"/>
  <c r="A782" i="109" s="1"/>
  <c r="B226" i="109"/>
  <c r="B365" i="109" s="1"/>
  <c r="B504" i="109" s="1"/>
  <c r="B643" i="109" s="1"/>
  <c r="B782" i="109" s="1"/>
  <c r="C226" i="109"/>
  <c r="C365" i="109" s="1"/>
  <c r="C504" i="109" s="1"/>
  <c r="C643" i="109" s="1"/>
  <c r="C782" i="109" s="1"/>
  <c r="D226" i="109"/>
  <c r="D365" i="109" s="1"/>
  <c r="D504" i="109" s="1"/>
  <c r="D643" i="109" s="1"/>
  <c r="D782" i="109" s="1"/>
  <c r="E226" i="109"/>
  <c r="E365" i="109" s="1"/>
  <c r="E504" i="109" s="1"/>
  <c r="E643" i="109" s="1"/>
  <c r="E782" i="109" s="1"/>
  <c r="A227" i="109"/>
  <c r="A366" i="109" s="1"/>
  <c r="A505" i="109" s="1"/>
  <c r="A644" i="109" s="1"/>
  <c r="A783" i="109" s="1"/>
  <c r="B227" i="109"/>
  <c r="B366" i="109" s="1"/>
  <c r="B505" i="109" s="1"/>
  <c r="B644" i="109" s="1"/>
  <c r="B783" i="109" s="1"/>
  <c r="C227" i="109"/>
  <c r="C366" i="109" s="1"/>
  <c r="C505" i="109" s="1"/>
  <c r="C644" i="109" s="1"/>
  <c r="C783" i="109" s="1"/>
  <c r="D227" i="109"/>
  <c r="D366" i="109" s="1"/>
  <c r="D505" i="109" s="1"/>
  <c r="D644" i="109" s="1"/>
  <c r="D783" i="109" s="1"/>
  <c r="E227" i="109"/>
  <c r="E366" i="109" s="1"/>
  <c r="E505" i="109" s="1"/>
  <c r="E644" i="109" s="1"/>
  <c r="E783" i="109" s="1"/>
  <c r="A228" i="109"/>
  <c r="A367" i="109" s="1"/>
  <c r="A506" i="109" s="1"/>
  <c r="A645" i="109" s="1"/>
  <c r="A784" i="109" s="1"/>
  <c r="B228" i="109"/>
  <c r="B367" i="109" s="1"/>
  <c r="B506" i="109" s="1"/>
  <c r="B645" i="109" s="1"/>
  <c r="B784" i="109" s="1"/>
  <c r="C228" i="109"/>
  <c r="C367" i="109" s="1"/>
  <c r="C506" i="109" s="1"/>
  <c r="C645" i="109" s="1"/>
  <c r="C784" i="109" s="1"/>
  <c r="D228" i="109"/>
  <c r="D367" i="109" s="1"/>
  <c r="D506" i="109" s="1"/>
  <c r="D645" i="109" s="1"/>
  <c r="D784" i="109" s="1"/>
  <c r="E228" i="109"/>
  <c r="E367" i="109" s="1"/>
  <c r="E506" i="109" s="1"/>
  <c r="E645" i="109" s="1"/>
  <c r="E784" i="109" s="1"/>
  <c r="A229" i="109"/>
  <c r="A368" i="109" s="1"/>
  <c r="A507" i="109" s="1"/>
  <c r="A646" i="109" s="1"/>
  <c r="A785" i="109" s="1"/>
  <c r="B229" i="109"/>
  <c r="B368" i="109" s="1"/>
  <c r="B507" i="109" s="1"/>
  <c r="B646" i="109" s="1"/>
  <c r="B785" i="109" s="1"/>
  <c r="C229" i="109"/>
  <c r="C368" i="109" s="1"/>
  <c r="C507" i="109" s="1"/>
  <c r="C646" i="109" s="1"/>
  <c r="C785" i="109" s="1"/>
  <c r="D229" i="109"/>
  <c r="D368" i="109" s="1"/>
  <c r="D507" i="109" s="1"/>
  <c r="D646" i="109" s="1"/>
  <c r="D785" i="109" s="1"/>
  <c r="E229" i="109"/>
  <c r="E368" i="109" s="1"/>
  <c r="E507" i="109" s="1"/>
  <c r="E646" i="109" s="1"/>
  <c r="E785" i="109" s="1"/>
  <c r="A230" i="109"/>
  <c r="A369" i="109" s="1"/>
  <c r="A508" i="109" s="1"/>
  <c r="A647" i="109" s="1"/>
  <c r="A786" i="109" s="1"/>
  <c r="B230" i="109"/>
  <c r="B369" i="109" s="1"/>
  <c r="B508" i="109" s="1"/>
  <c r="B647" i="109" s="1"/>
  <c r="B786" i="109" s="1"/>
  <c r="C230" i="109"/>
  <c r="C369" i="109" s="1"/>
  <c r="C508" i="109" s="1"/>
  <c r="C647" i="109" s="1"/>
  <c r="C786" i="109" s="1"/>
  <c r="D230" i="109"/>
  <c r="D369" i="109" s="1"/>
  <c r="D508" i="109" s="1"/>
  <c r="D647" i="109" s="1"/>
  <c r="D786" i="109" s="1"/>
  <c r="E230" i="109"/>
  <c r="E369" i="109" s="1"/>
  <c r="E508" i="109" s="1"/>
  <c r="E647" i="109" s="1"/>
  <c r="E786" i="109" s="1"/>
  <c r="A231" i="109"/>
  <c r="A370" i="109" s="1"/>
  <c r="A509" i="109" s="1"/>
  <c r="A648" i="109" s="1"/>
  <c r="A787" i="109" s="1"/>
  <c r="B231" i="109"/>
  <c r="B370" i="109" s="1"/>
  <c r="B509" i="109" s="1"/>
  <c r="B648" i="109" s="1"/>
  <c r="B787" i="109" s="1"/>
  <c r="C231" i="109"/>
  <c r="C370" i="109" s="1"/>
  <c r="C509" i="109" s="1"/>
  <c r="C648" i="109" s="1"/>
  <c r="C787" i="109" s="1"/>
  <c r="D231" i="109"/>
  <c r="D370" i="109" s="1"/>
  <c r="D509" i="109" s="1"/>
  <c r="D648" i="109" s="1"/>
  <c r="D787" i="109" s="1"/>
  <c r="E231" i="109"/>
  <c r="E370" i="109" s="1"/>
  <c r="E509" i="109" s="1"/>
  <c r="E648" i="109" s="1"/>
  <c r="E787" i="109" s="1"/>
  <c r="A232" i="109"/>
  <c r="A371" i="109" s="1"/>
  <c r="A510" i="109" s="1"/>
  <c r="A649" i="109" s="1"/>
  <c r="A788" i="109" s="1"/>
  <c r="B232" i="109"/>
  <c r="B371" i="109" s="1"/>
  <c r="B510" i="109" s="1"/>
  <c r="B649" i="109" s="1"/>
  <c r="B788" i="109" s="1"/>
  <c r="C232" i="109"/>
  <c r="C371" i="109" s="1"/>
  <c r="C510" i="109" s="1"/>
  <c r="C649" i="109" s="1"/>
  <c r="C788" i="109" s="1"/>
  <c r="D232" i="109"/>
  <c r="D371" i="109" s="1"/>
  <c r="D510" i="109" s="1"/>
  <c r="D649" i="109" s="1"/>
  <c r="D788" i="109" s="1"/>
  <c r="E232" i="109"/>
  <c r="E371" i="109" s="1"/>
  <c r="E510" i="109" s="1"/>
  <c r="E649" i="109" s="1"/>
  <c r="E788" i="109" s="1"/>
  <c r="A233" i="109"/>
  <c r="A372" i="109" s="1"/>
  <c r="A511" i="109" s="1"/>
  <c r="A650" i="109" s="1"/>
  <c r="A789" i="109" s="1"/>
  <c r="B233" i="109"/>
  <c r="B372" i="109" s="1"/>
  <c r="B511" i="109" s="1"/>
  <c r="B650" i="109" s="1"/>
  <c r="B789" i="109" s="1"/>
  <c r="C233" i="109"/>
  <c r="C372" i="109" s="1"/>
  <c r="C511" i="109" s="1"/>
  <c r="C650" i="109" s="1"/>
  <c r="C789" i="109" s="1"/>
  <c r="D233" i="109"/>
  <c r="D372" i="109" s="1"/>
  <c r="D511" i="109" s="1"/>
  <c r="D650" i="109" s="1"/>
  <c r="D789" i="109" s="1"/>
  <c r="E233" i="109"/>
  <c r="E372" i="109" s="1"/>
  <c r="E511" i="109" s="1"/>
  <c r="E650" i="109" s="1"/>
  <c r="E789" i="109" s="1"/>
  <c r="A234" i="109"/>
  <c r="A373" i="109" s="1"/>
  <c r="A512" i="109" s="1"/>
  <c r="A651" i="109" s="1"/>
  <c r="A790" i="109" s="1"/>
  <c r="B234" i="109"/>
  <c r="B373" i="109" s="1"/>
  <c r="B512" i="109" s="1"/>
  <c r="B651" i="109" s="1"/>
  <c r="B790" i="109" s="1"/>
  <c r="C234" i="109"/>
  <c r="C373" i="109" s="1"/>
  <c r="C512" i="109" s="1"/>
  <c r="C651" i="109" s="1"/>
  <c r="C790" i="109" s="1"/>
  <c r="D234" i="109"/>
  <c r="D373" i="109" s="1"/>
  <c r="D512" i="109" s="1"/>
  <c r="D651" i="109" s="1"/>
  <c r="D790" i="109" s="1"/>
  <c r="E234" i="109"/>
  <c r="E373" i="109" s="1"/>
  <c r="E512" i="109" s="1"/>
  <c r="E651" i="109" s="1"/>
  <c r="E790" i="109" s="1"/>
  <c r="A235" i="109"/>
  <c r="A374" i="109" s="1"/>
  <c r="A513" i="109" s="1"/>
  <c r="A652" i="109" s="1"/>
  <c r="A791" i="109" s="1"/>
  <c r="B235" i="109"/>
  <c r="B374" i="109" s="1"/>
  <c r="B513" i="109" s="1"/>
  <c r="B652" i="109" s="1"/>
  <c r="B791" i="109" s="1"/>
  <c r="C235" i="109"/>
  <c r="C374" i="109" s="1"/>
  <c r="C513" i="109" s="1"/>
  <c r="C652" i="109" s="1"/>
  <c r="C791" i="109" s="1"/>
  <c r="D235" i="109"/>
  <c r="D374" i="109" s="1"/>
  <c r="D513" i="109" s="1"/>
  <c r="D652" i="109" s="1"/>
  <c r="D791" i="109" s="1"/>
  <c r="E235" i="109"/>
  <c r="E374" i="109" s="1"/>
  <c r="E513" i="109" s="1"/>
  <c r="E652" i="109" s="1"/>
  <c r="E791" i="109" s="1"/>
  <c r="A236" i="109"/>
  <c r="A375" i="109" s="1"/>
  <c r="A514" i="109" s="1"/>
  <c r="A653" i="109" s="1"/>
  <c r="A792" i="109" s="1"/>
  <c r="B236" i="109"/>
  <c r="B375" i="109" s="1"/>
  <c r="B514" i="109" s="1"/>
  <c r="B653" i="109" s="1"/>
  <c r="B792" i="109" s="1"/>
  <c r="C236" i="109"/>
  <c r="C375" i="109" s="1"/>
  <c r="C514" i="109" s="1"/>
  <c r="C653" i="109" s="1"/>
  <c r="C792" i="109" s="1"/>
  <c r="D236" i="109"/>
  <c r="D375" i="109" s="1"/>
  <c r="D514" i="109" s="1"/>
  <c r="D653" i="109" s="1"/>
  <c r="D792" i="109" s="1"/>
  <c r="E236" i="109"/>
  <c r="E375" i="109" s="1"/>
  <c r="E514" i="109" s="1"/>
  <c r="E653" i="109" s="1"/>
  <c r="E792" i="109" s="1"/>
  <c r="A237" i="109"/>
  <c r="A376" i="109" s="1"/>
  <c r="A515" i="109" s="1"/>
  <c r="A654" i="109" s="1"/>
  <c r="A793" i="109" s="1"/>
  <c r="B237" i="109"/>
  <c r="B376" i="109" s="1"/>
  <c r="B515" i="109" s="1"/>
  <c r="B654" i="109" s="1"/>
  <c r="B793" i="109" s="1"/>
  <c r="C237" i="109"/>
  <c r="C376" i="109" s="1"/>
  <c r="C515" i="109" s="1"/>
  <c r="C654" i="109" s="1"/>
  <c r="C793" i="109" s="1"/>
  <c r="D237" i="109"/>
  <c r="D376" i="109" s="1"/>
  <c r="D515" i="109" s="1"/>
  <c r="D654" i="109" s="1"/>
  <c r="D793" i="109" s="1"/>
  <c r="E237" i="109"/>
  <c r="E376" i="109" s="1"/>
  <c r="E515" i="109" s="1"/>
  <c r="E654" i="109" s="1"/>
  <c r="E793" i="109" s="1"/>
  <c r="A238" i="109"/>
  <c r="A377" i="109" s="1"/>
  <c r="A516" i="109" s="1"/>
  <c r="A655" i="109" s="1"/>
  <c r="A794" i="109" s="1"/>
  <c r="B238" i="109"/>
  <c r="B377" i="109" s="1"/>
  <c r="B516" i="109" s="1"/>
  <c r="B655" i="109" s="1"/>
  <c r="B794" i="109" s="1"/>
  <c r="C238" i="109"/>
  <c r="C377" i="109" s="1"/>
  <c r="C516" i="109" s="1"/>
  <c r="C655" i="109" s="1"/>
  <c r="C794" i="109" s="1"/>
  <c r="D238" i="109"/>
  <c r="D377" i="109" s="1"/>
  <c r="D516" i="109" s="1"/>
  <c r="D655" i="109" s="1"/>
  <c r="D794" i="109" s="1"/>
  <c r="E238" i="109"/>
  <c r="E377" i="109" s="1"/>
  <c r="E516" i="109" s="1"/>
  <c r="E655" i="109" s="1"/>
  <c r="E794" i="109" s="1"/>
  <c r="A239" i="109"/>
  <c r="A378" i="109" s="1"/>
  <c r="A517" i="109" s="1"/>
  <c r="A656" i="109" s="1"/>
  <c r="A795" i="109" s="1"/>
  <c r="B239" i="109"/>
  <c r="B378" i="109" s="1"/>
  <c r="B517" i="109" s="1"/>
  <c r="B656" i="109" s="1"/>
  <c r="B795" i="109" s="1"/>
  <c r="C239" i="109"/>
  <c r="C378" i="109" s="1"/>
  <c r="C517" i="109" s="1"/>
  <c r="C656" i="109" s="1"/>
  <c r="C795" i="109" s="1"/>
  <c r="D239" i="109"/>
  <c r="D378" i="109" s="1"/>
  <c r="D517" i="109" s="1"/>
  <c r="D656" i="109" s="1"/>
  <c r="D795" i="109" s="1"/>
  <c r="E239" i="109"/>
  <c r="E378" i="109" s="1"/>
  <c r="E517" i="109" s="1"/>
  <c r="E656" i="109" s="1"/>
  <c r="E795" i="109" s="1"/>
  <c r="A240" i="109"/>
  <c r="A379" i="109" s="1"/>
  <c r="A518" i="109" s="1"/>
  <c r="A657" i="109" s="1"/>
  <c r="A796" i="109" s="1"/>
  <c r="B240" i="109"/>
  <c r="B379" i="109" s="1"/>
  <c r="B518" i="109" s="1"/>
  <c r="B657" i="109" s="1"/>
  <c r="B796" i="109" s="1"/>
  <c r="C240" i="109"/>
  <c r="C379" i="109" s="1"/>
  <c r="C518" i="109" s="1"/>
  <c r="C657" i="109" s="1"/>
  <c r="C796" i="109" s="1"/>
  <c r="D240" i="109"/>
  <c r="D379" i="109" s="1"/>
  <c r="D518" i="109" s="1"/>
  <c r="D657" i="109" s="1"/>
  <c r="D796" i="109" s="1"/>
  <c r="E240" i="109"/>
  <c r="E379" i="109" s="1"/>
  <c r="E518" i="109" s="1"/>
  <c r="E657" i="109" s="1"/>
  <c r="E796" i="109" s="1"/>
  <c r="A241" i="109"/>
  <c r="A380" i="109" s="1"/>
  <c r="A519" i="109" s="1"/>
  <c r="A658" i="109" s="1"/>
  <c r="A797" i="109" s="1"/>
  <c r="B241" i="109"/>
  <c r="B380" i="109" s="1"/>
  <c r="B519" i="109" s="1"/>
  <c r="B658" i="109" s="1"/>
  <c r="B797" i="109" s="1"/>
  <c r="C241" i="109"/>
  <c r="C380" i="109" s="1"/>
  <c r="C519" i="109" s="1"/>
  <c r="C658" i="109" s="1"/>
  <c r="C797" i="109" s="1"/>
  <c r="D241" i="109"/>
  <c r="D380" i="109" s="1"/>
  <c r="D519" i="109" s="1"/>
  <c r="D658" i="109" s="1"/>
  <c r="D797" i="109" s="1"/>
  <c r="E241" i="109"/>
  <c r="E380" i="109" s="1"/>
  <c r="E519" i="109" s="1"/>
  <c r="E658" i="109" s="1"/>
  <c r="E797" i="109" s="1"/>
  <c r="A242" i="109"/>
  <c r="A381" i="109" s="1"/>
  <c r="A520" i="109" s="1"/>
  <c r="A659" i="109" s="1"/>
  <c r="A798" i="109" s="1"/>
  <c r="B242" i="109"/>
  <c r="B381" i="109" s="1"/>
  <c r="B520" i="109" s="1"/>
  <c r="B659" i="109" s="1"/>
  <c r="B798" i="109" s="1"/>
  <c r="C242" i="109"/>
  <c r="C381" i="109" s="1"/>
  <c r="C520" i="109" s="1"/>
  <c r="C659" i="109" s="1"/>
  <c r="C798" i="109" s="1"/>
  <c r="D242" i="109"/>
  <c r="D381" i="109" s="1"/>
  <c r="D520" i="109" s="1"/>
  <c r="D659" i="109" s="1"/>
  <c r="D798" i="109" s="1"/>
  <c r="E242" i="109"/>
  <c r="E381" i="109" s="1"/>
  <c r="E520" i="109" s="1"/>
  <c r="E659" i="109" s="1"/>
  <c r="E798" i="109" s="1"/>
  <c r="A243" i="109"/>
  <c r="A382" i="109" s="1"/>
  <c r="A521" i="109" s="1"/>
  <c r="A660" i="109" s="1"/>
  <c r="A799" i="109" s="1"/>
  <c r="B243" i="109"/>
  <c r="B382" i="109" s="1"/>
  <c r="B521" i="109" s="1"/>
  <c r="B660" i="109" s="1"/>
  <c r="B799" i="109" s="1"/>
  <c r="C243" i="109"/>
  <c r="C382" i="109" s="1"/>
  <c r="C521" i="109" s="1"/>
  <c r="C660" i="109" s="1"/>
  <c r="C799" i="109" s="1"/>
  <c r="D243" i="109"/>
  <c r="D382" i="109" s="1"/>
  <c r="D521" i="109" s="1"/>
  <c r="D660" i="109" s="1"/>
  <c r="D799" i="109" s="1"/>
  <c r="E243" i="109"/>
  <c r="E382" i="109" s="1"/>
  <c r="E521" i="109" s="1"/>
  <c r="E660" i="109" s="1"/>
  <c r="E799" i="109" s="1"/>
  <c r="A244" i="109"/>
  <c r="A383" i="109" s="1"/>
  <c r="A522" i="109" s="1"/>
  <c r="A661" i="109" s="1"/>
  <c r="A800" i="109" s="1"/>
  <c r="B244" i="109"/>
  <c r="B383" i="109" s="1"/>
  <c r="B522" i="109" s="1"/>
  <c r="B661" i="109" s="1"/>
  <c r="B800" i="109" s="1"/>
  <c r="C244" i="109"/>
  <c r="C383" i="109" s="1"/>
  <c r="C522" i="109" s="1"/>
  <c r="C661" i="109" s="1"/>
  <c r="C800" i="109" s="1"/>
  <c r="D244" i="109"/>
  <c r="D383" i="109" s="1"/>
  <c r="D522" i="109" s="1"/>
  <c r="D661" i="109" s="1"/>
  <c r="D800" i="109" s="1"/>
  <c r="E244" i="109"/>
  <c r="E383" i="109" s="1"/>
  <c r="E522" i="109" s="1"/>
  <c r="E661" i="109" s="1"/>
  <c r="E800" i="109" s="1"/>
  <c r="A245" i="109"/>
  <c r="A384" i="109" s="1"/>
  <c r="A523" i="109" s="1"/>
  <c r="A662" i="109" s="1"/>
  <c r="A801" i="109" s="1"/>
  <c r="B245" i="109"/>
  <c r="B384" i="109" s="1"/>
  <c r="B523" i="109" s="1"/>
  <c r="B662" i="109" s="1"/>
  <c r="B801" i="109" s="1"/>
  <c r="C245" i="109"/>
  <c r="C384" i="109" s="1"/>
  <c r="C523" i="109" s="1"/>
  <c r="C662" i="109" s="1"/>
  <c r="C801" i="109" s="1"/>
  <c r="D245" i="109"/>
  <c r="D384" i="109" s="1"/>
  <c r="D523" i="109" s="1"/>
  <c r="D662" i="109" s="1"/>
  <c r="D801" i="109" s="1"/>
  <c r="E245" i="109"/>
  <c r="E384" i="109" s="1"/>
  <c r="E523" i="109" s="1"/>
  <c r="E662" i="109" s="1"/>
  <c r="E801" i="109" s="1"/>
  <c r="A246" i="109"/>
  <c r="A385" i="109" s="1"/>
  <c r="A524" i="109" s="1"/>
  <c r="A663" i="109" s="1"/>
  <c r="A802" i="109" s="1"/>
  <c r="B246" i="109"/>
  <c r="B385" i="109" s="1"/>
  <c r="B524" i="109" s="1"/>
  <c r="B663" i="109" s="1"/>
  <c r="B802" i="109" s="1"/>
  <c r="C246" i="109"/>
  <c r="C385" i="109" s="1"/>
  <c r="C524" i="109" s="1"/>
  <c r="C663" i="109" s="1"/>
  <c r="C802" i="109" s="1"/>
  <c r="D246" i="109"/>
  <c r="D385" i="109" s="1"/>
  <c r="D524" i="109" s="1"/>
  <c r="D663" i="109" s="1"/>
  <c r="D802" i="109" s="1"/>
  <c r="E246" i="109"/>
  <c r="E385" i="109" s="1"/>
  <c r="E524" i="109" s="1"/>
  <c r="E663" i="109" s="1"/>
  <c r="E802" i="109" s="1"/>
  <c r="A247" i="109"/>
  <c r="A386" i="109" s="1"/>
  <c r="A525" i="109" s="1"/>
  <c r="A664" i="109" s="1"/>
  <c r="A803" i="109" s="1"/>
  <c r="B247" i="109"/>
  <c r="B386" i="109" s="1"/>
  <c r="B525" i="109" s="1"/>
  <c r="B664" i="109" s="1"/>
  <c r="B803" i="109" s="1"/>
  <c r="C247" i="109"/>
  <c r="C386" i="109" s="1"/>
  <c r="C525" i="109" s="1"/>
  <c r="C664" i="109" s="1"/>
  <c r="C803" i="109" s="1"/>
  <c r="D247" i="109"/>
  <c r="D386" i="109" s="1"/>
  <c r="D525" i="109" s="1"/>
  <c r="D664" i="109" s="1"/>
  <c r="D803" i="109" s="1"/>
  <c r="E247" i="109"/>
  <c r="E386" i="109" s="1"/>
  <c r="E525" i="109" s="1"/>
  <c r="E664" i="109" s="1"/>
  <c r="E803" i="109" s="1"/>
  <c r="A248" i="109"/>
  <c r="A387" i="109" s="1"/>
  <c r="A526" i="109" s="1"/>
  <c r="A665" i="109" s="1"/>
  <c r="A804" i="109" s="1"/>
  <c r="B248" i="109"/>
  <c r="B387" i="109" s="1"/>
  <c r="B526" i="109" s="1"/>
  <c r="B665" i="109" s="1"/>
  <c r="B804" i="109" s="1"/>
  <c r="C248" i="109"/>
  <c r="C387" i="109" s="1"/>
  <c r="C526" i="109" s="1"/>
  <c r="C665" i="109" s="1"/>
  <c r="C804" i="109" s="1"/>
  <c r="D248" i="109"/>
  <c r="D387" i="109" s="1"/>
  <c r="D526" i="109" s="1"/>
  <c r="D665" i="109" s="1"/>
  <c r="D804" i="109" s="1"/>
  <c r="E248" i="109"/>
  <c r="E387" i="109" s="1"/>
  <c r="E526" i="109" s="1"/>
  <c r="E665" i="109" s="1"/>
  <c r="E804" i="109" s="1"/>
  <c r="A249" i="109"/>
  <c r="A388" i="109" s="1"/>
  <c r="A527" i="109" s="1"/>
  <c r="A666" i="109" s="1"/>
  <c r="A805" i="109" s="1"/>
  <c r="B249" i="109"/>
  <c r="B388" i="109" s="1"/>
  <c r="B527" i="109" s="1"/>
  <c r="B666" i="109" s="1"/>
  <c r="B805" i="109" s="1"/>
  <c r="C249" i="109"/>
  <c r="C388" i="109" s="1"/>
  <c r="C527" i="109" s="1"/>
  <c r="C666" i="109" s="1"/>
  <c r="C805" i="109" s="1"/>
  <c r="D249" i="109"/>
  <c r="D388" i="109" s="1"/>
  <c r="D527" i="109" s="1"/>
  <c r="D666" i="109" s="1"/>
  <c r="D805" i="109" s="1"/>
  <c r="E249" i="109"/>
  <c r="E388" i="109" s="1"/>
  <c r="E527" i="109" s="1"/>
  <c r="E666" i="109" s="1"/>
  <c r="E805" i="109" s="1"/>
  <c r="A250" i="109"/>
  <c r="A389" i="109" s="1"/>
  <c r="A528" i="109" s="1"/>
  <c r="A667" i="109" s="1"/>
  <c r="A806" i="109" s="1"/>
  <c r="B250" i="109"/>
  <c r="B389" i="109" s="1"/>
  <c r="B528" i="109" s="1"/>
  <c r="B667" i="109" s="1"/>
  <c r="B806" i="109" s="1"/>
  <c r="C250" i="109"/>
  <c r="C389" i="109" s="1"/>
  <c r="C528" i="109" s="1"/>
  <c r="C667" i="109" s="1"/>
  <c r="C806" i="109" s="1"/>
  <c r="D250" i="109"/>
  <c r="D389" i="109" s="1"/>
  <c r="D528" i="109" s="1"/>
  <c r="D667" i="109" s="1"/>
  <c r="D806" i="109" s="1"/>
  <c r="E250" i="109"/>
  <c r="E389" i="109" s="1"/>
  <c r="E528" i="109" s="1"/>
  <c r="E667" i="109" s="1"/>
  <c r="E806" i="109" s="1"/>
  <c r="A251" i="109"/>
  <c r="A390" i="109" s="1"/>
  <c r="A529" i="109" s="1"/>
  <c r="A668" i="109" s="1"/>
  <c r="A807" i="109" s="1"/>
  <c r="B251" i="109"/>
  <c r="B390" i="109" s="1"/>
  <c r="B529" i="109" s="1"/>
  <c r="B668" i="109" s="1"/>
  <c r="B807" i="109" s="1"/>
  <c r="C251" i="109"/>
  <c r="C390" i="109" s="1"/>
  <c r="C529" i="109" s="1"/>
  <c r="C668" i="109" s="1"/>
  <c r="C807" i="109" s="1"/>
  <c r="D251" i="109"/>
  <c r="D390" i="109" s="1"/>
  <c r="D529" i="109" s="1"/>
  <c r="D668" i="109" s="1"/>
  <c r="D807" i="109" s="1"/>
  <c r="E251" i="109"/>
  <c r="E390" i="109" s="1"/>
  <c r="E529" i="109" s="1"/>
  <c r="E668" i="109" s="1"/>
  <c r="E807" i="109" s="1"/>
  <c r="A252" i="109"/>
  <c r="A391" i="109" s="1"/>
  <c r="A530" i="109" s="1"/>
  <c r="A669" i="109" s="1"/>
  <c r="A808" i="109" s="1"/>
  <c r="B252" i="109"/>
  <c r="B391" i="109" s="1"/>
  <c r="B530" i="109" s="1"/>
  <c r="B669" i="109" s="1"/>
  <c r="B808" i="109" s="1"/>
  <c r="C252" i="109"/>
  <c r="C391" i="109" s="1"/>
  <c r="C530" i="109" s="1"/>
  <c r="C669" i="109" s="1"/>
  <c r="C808" i="109" s="1"/>
  <c r="D252" i="109"/>
  <c r="D391" i="109" s="1"/>
  <c r="D530" i="109" s="1"/>
  <c r="D669" i="109" s="1"/>
  <c r="D808" i="109" s="1"/>
  <c r="E252" i="109"/>
  <c r="E391" i="109" s="1"/>
  <c r="E530" i="109" s="1"/>
  <c r="E669" i="109" s="1"/>
  <c r="E808" i="109" s="1"/>
  <c r="A253" i="109"/>
  <c r="A392" i="109" s="1"/>
  <c r="A531" i="109" s="1"/>
  <c r="A670" i="109" s="1"/>
  <c r="A809" i="109" s="1"/>
  <c r="B253" i="109"/>
  <c r="B392" i="109" s="1"/>
  <c r="B531" i="109" s="1"/>
  <c r="B670" i="109" s="1"/>
  <c r="B809" i="109" s="1"/>
  <c r="C253" i="109"/>
  <c r="C392" i="109" s="1"/>
  <c r="C531" i="109" s="1"/>
  <c r="C670" i="109" s="1"/>
  <c r="C809" i="109" s="1"/>
  <c r="D253" i="109"/>
  <c r="D392" i="109" s="1"/>
  <c r="D531" i="109" s="1"/>
  <c r="D670" i="109" s="1"/>
  <c r="D809" i="109" s="1"/>
  <c r="E253" i="109"/>
  <c r="E392" i="109" s="1"/>
  <c r="E531" i="109" s="1"/>
  <c r="E670" i="109" s="1"/>
  <c r="E809" i="109" s="1"/>
  <c r="A254" i="109"/>
  <c r="A393" i="109" s="1"/>
  <c r="A532" i="109" s="1"/>
  <c r="A671" i="109" s="1"/>
  <c r="A810" i="109" s="1"/>
  <c r="B254" i="109"/>
  <c r="B393" i="109" s="1"/>
  <c r="B532" i="109" s="1"/>
  <c r="B671" i="109" s="1"/>
  <c r="B810" i="109" s="1"/>
  <c r="C254" i="109"/>
  <c r="C393" i="109" s="1"/>
  <c r="C532" i="109" s="1"/>
  <c r="C671" i="109" s="1"/>
  <c r="C810" i="109" s="1"/>
  <c r="D254" i="109"/>
  <c r="D393" i="109" s="1"/>
  <c r="D532" i="109" s="1"/>
  <c r="D671" i="109" s="1"/>
  <c r="D810" i="109" s="1"/>
  <c r="E254" i="109"/>
  <c r="E393" i="109" s="1"/>
  <c r="E532" i="109" s="1"/>
  <c r="E671" i="109" s="1"/>
  <c r="E810" i="109" s="1"/>
  <c r="A255" i="109"/>
  <c r="A394" i="109" s="1"/>
  <c r="A533" i="109" s="1"/>
  <c r="A672" i="109" s="1"/>
  <c r="A811" i="109" s="1"/>
  <c r="B255" i="109"/>
  <c r="B394" i="109" s="1"/>
  <c r="B533" i="109" s="1"/>
  <c r="B672" i="109" s="1"/>
  <c r="B811" i="109" s="1"/>
  <c r="C255" i="109"/>
  <c r="C394" i="109" s="1"/>
  <c r="C533" i="109" s="1"/>
  <c r="C672" i="109" s="1"/>
  <c r="C811" i="109" s="1"/>
  <c r="D255" i="109"/>
  <c r="D394" i="109" s="1"/>
  <c r="D533" i="109" s="1"/>
  <c r="D672" i="109" s="1"/>
  <c r="D811" i="109" s="1"/>
  <c r="E255" i="109"/>
  <c r="E394" i="109" s="1"/>
  <c r="E533" i="109" s="1"/>
  <c r="E672" i="109" s="1"/>
  <c r="E811" i="109" s="1"/>
  <c r="A256" i="109"/>
  <c r="A395" i="109" s="1"/>
  <c r="A534" i="109" s="1"/>
  <c r="A673" i="109" s="1"/>
  <c r="A812" i="109" s="1"/>
  <c r="B256" i="109"/>
  <c r="B395" i="109" s="1"/>
  <c r="B534" i="109" s="1"/>
  <c r="B673" i="109" s="1"/>
  <c r="B812" i="109" s="1"/>
  <c r="C256" i="109"/>
  <c r="C395" i="109" s="1"/>
  <c r="C534" i="109" s="1"/>
  <c r="C673" i="109" s="1"/>
  <c r="C812" i="109" s="1"/>
  <c r="D256" i="109"/>
  <c r="D395" i="109" s="1"/>
  <c r="D534" i="109" s="1"/>
  <c r="D673" i="109" s="1"/>
  <c r="D812" i="109" s="1"/>
  <c r="E256" i="109"/>
  <c r="E395" i="109" s="1"/>
  <c r="E534" i="109" s="1"/>
  <c r="E673" i="109" s="1"/>
  <c r="E812" i="109" s="1"/>
  <c r="A257" i="109"/>
  <c r="A396" i="109" s="1"/>
  <c r="A535" i="109" s="1"/>
  <c r="A674" i="109" s="1"/>
  <c r="A813" i="109" s="1"/>
  <c r="B257" i="109"/>
  <c r="B396" i="109" s="1"/>
  <c r="B535" i="109" s="1"/>
  <c r="B674" i="109" s="1"/>
  <c r="B813" i="109" s="1"/>
  <c r="C257" i="109"/>
  <c r="C396" i="109" s="1"/>
  <c r="C535" i="109" s="1"/>
  <c r="C674" i="109" s="1"/>
  <c r="C813" i="109" s="1"/>
  <c r="D257" i="109"/>
  <c r="D396" i="109" s="1"/>
  <c r="D535" i="109" s="1"/>
  <c r="D674" i="109" s="1"/>
  <c r="D813" i="109" s="1"/>
  <c r="E257" i="109"/>
  <c r="E396" i="109" s="1"/>
  <c r="E535" i="109" s="1"/>
  <c r="E674" i="109" s="1"/>
  <c r="E813" i="109" s="1"/>
  <c r="A258" i="109"/>
  <c r="A397" i="109" s="1"/>
  <c r="A536" i="109" s="1"/>
  <c r="A675" i="109" s="1"/>
  <c r="A814" i="109" s="1"/>
  <c r="B258" i="109"/>
  <c r="B397" i="109" s="1"/>
  <c r="B536" i="109" s="1"/>
  <c r="B675" i="109" s="1"/>
  <c r="B814" i="109" s="1"/>
  <c r="C258" i="109"/>
  <c r="C397" i="109" s="1"/>
  <c r="C536" i="109" s="1"/>
  <c r="C675" i="109" s="1"/>
  <c r="C814" i="109" s="1"/>
  <c r="D258" i="109"/>
  <c r="D397" i="109" s="1"/>
  <c r="D536" i="109" s="1"/>
  <c r="D675" i="109" s="1"/>
  <c r="D814" i="109" s="1"/>
  <c r="E258" i="109"/>
  <c r="E397" i="109" s="1"/>
  <c r="E536" i="109" s="1"/>
  <c r="E675" i="109" s="1"/>
  <c r="E814" i="109" s="1"/>
  <c r="A259" i="109"/>
  <c r="A398" i="109" s="1"/>
  <c r="A537" i="109" s="1"/>
  <c r="A676" i="109" s="1"/>
  <c r="A815" i="109" s="1"/>
  <c r="B259" i="109"/>
  <c r="B398" i="109" s="1"/>
  <c r="B537" i="109" s="1"/>
  <c r="B676" i="109" s="1"/>
  <c r="B815" i="109" s="1"/>
  <c r="C259" i="109"/>
  <c r="C398" i="109" s="1"/>
  <c r="C537" i="109" s="1"/>
  <c r="C676" i="109" s="1"/>
  <c r="C815" i="109" s="1"/>
  <c r="D259" i="109"/>
  <c r="D398" i="109" s="1"/>
  <c r="D537" i="109" s="1"/>
  <c r="D676" i="109" s="1"/>
  <c r="D815" i="109" s="1"/>
  <c r="E259" i="109"/>
  <c r="E398" i="109" s="1"/>
  <c r="E537" i="109" s="1"/>
  <c r="E676" i="109" s="1"/>
  <c r="E815" i="109" s="1"/>
  <c r="A260" i="109"/>
  <c r="A399" i="109" s="1"/>
  <c r="A538" i="109" s="1"/>
  <c r="A677" i="109" s="1"/>
  <c r="A816" i="109" s="1"/>
  <c r="B260" i="109"/>
  <c r="B399" i="109" s="1"/>
  <c r="B538" i="109" s="1"/>
  <c r="B677" i="109" s="1"/>
  <c r="B816" i="109" s="1"/>
  <c r="C260" i="109"/>
  <c r="C399" i="109" s="1"/>
  <c r="C538" i="109" s="1"/>
  <c r="C677" i="109" s="1"/>
  <c r="C816" i="109" s="1"/>
  <c r="D260" i="109"/>
  <c r="D399" i="109" s="1"/>
  <c r="D538" i="109" s="1"/>
  <c r="D677" i="109" s="1"/>
  <c r="D816" i="109" s="1"/>
  <c r="E260" i="109"/>
  <c r="E399" i="109" s="1"/>
  <c r="E538" i="109" s="1"/>
  <c r="E677" i="109" s="1"/>
  <c r="E816" i="109" s="1"/>
  <c r="A261" i="109"/>
  <c r="A400" i="109" s="1"/>
  <c r="A539" i="109" s="1"/>
  <c r="A678" i="109" s="1"/>
  <c r="A817" i="109" s="1"/>
  <c r="B261" i="109"/>
  <c r="B400" i="109" s="1"/>
  <c r="B539" i="109" s="1"/>
  <c r="B678" i="109" s="1"/>
  <c r="B817" i="109" s="1"/>
  <c r="C261" i="109"/>
  <c r="C400" i="109" s="1"/>
  <c r="C539" i="109" s="1"/>
  <c r="C678" i="109" s="1"/>
  <c r="C817" i="109" s="1"/>
  <c r="D261" i="109"/>
  <c r="D400" i="109" s="1"/>
  <c r="D539" i="109" s="1"/>
  <c r="D678" i="109" s="1"/>
  <c r="D817" i="109" s="1"/>
  <c r="E261" i="109"/>
  <c r="E400" i="109" s="1"/>
  <c r="E539" i="109" s="1"/>
  <c r="E678" i="109" s="1"/>
  <c r="E817" i="109" s="1"/>
  <c r="A262" i="109"/>
  <c r="A401" i="109" s="1"/>
  <c r="A540" i="109" s="1"/>
  <c r="A679" i="109" s="1"/>
  <c r="A818" i="109" s="1"/>
  <c r="B262" i="109"/>
  <c r="B401" i="109" s="1"/>
  <c r="B540" i="109" s="1"/>
  <c r="B679" i="109" s="1"/>
  <c r="B818" i="109" s="1"/>
  <c r="C262" i="109"/>
  <c r="C401" i="109" s="1"/>
  <c r="C540" i="109" s="1"/>
  <c r="C679" i="109" s="1"/>
  <c r="C818" i="109" s="1"/>
  <c r="D262" i="109"/>
  <c r="D401" i="109" s="1"/>
  <c r="D540" i="109" s="1"/>
  <c r="D679" i="109" s="1"/>
  <c r="D818" i="109" s="1"/>
  <c r="E262" i="109"/>
  <c r="E401" i="109" s="1"/>
  <c r="E540" i="109" s="1"/>
  <c r="E679" i="109" s="1"/>
  <c r="E818" i="109" s="1"/>
  <c r="A263" i="109"/>
  <c r="A402" i="109" s="1"/>
  <c r="A541" i="109" s="1"/>
  <c r="A680" i="109" s="1"/>
  <c r="A819" i="109" s="1"/>
  <c r="B263" i="109"/>
  <c r="B402" i="109" s="1"/>
  <c r="B541" i="109" s="1"/>
  <c r="B680" i="109" s="1"/>
  <c r="B819" i="109" s="1"/>
  <c r="C263" i="109"/>
  <c r="C402" i="109" s="1"/>
  <c r="C541" i="109" s="1"/>
  <c r="C680" i="109" s="1"/>
  <c r="C819" i="109" s="1"/>
  <c r="D263" i="109"/>
  <c r="D402" i="109" s="1"/>
  <c r="D541" i="109" s="1"/>
  <c r="D680" i="109" s="1"/>
  <c r="D819" i="109" s="1"/>
  <c r="E263" i="109"/>
  <c r="E402" i="109" s="1"/>
  <c r="E541" i="109" s="1"/>
  <c r="E680" i="109" s="1"/>
  <c r="E819" i="109" s="1"/>
  <c r="A264" i="109"/>
  <c r="A403" i="109" s="1"/>
  <c r="A542" i="109" s="1"/>
  <c r="A681" i="109" s="1"/>
  <c r="A820" i="109" s="1"/>
  <c r="B264" i="109"/>
  <c r="B403" i="109" s="1"/>
  <c r="B542" i="109" s="1"/>
  <c r="B681" i="109" s="1"/>
  <c r="B820" i="109" s="1"/>
  <c r="C264" i="109"/>
  <c r="C403" i="109" s="1"/>
  <c r="C542" i="109" s="1"/>
  <c r="C681" i="109" s="1"/>
  <c r="C820" i="109" s="1"/>
  <c r="D264" i="109"/>
  <c r="D403" i="109" s="1"/>
  <c r="D542" i="109" s="1"/>
  <c r="D681" i="109" s="1"/>
  <c r="D820" i="109" s="1"/>
  <c r="E264" i="109"/>
  <c r="E403" i="109" s="1"/>
  <c r="E542" i="109" s="1"/>
  <c r="E681" i="109" s="1"/>
  <c r="E820" i="109" s="1"/>
  <c r="A265" i="109"/>
  <c r="A404" i="109" s="1"/>
  <c r="A543" i="109" s="1"/>
  <c r="A682" i="109" s="1"/>
  <c r="A821" i="109" s="1"/>
  <c r="B265" i="109"/>
  <c r="B404" i="109" s="1"/>
  <c r="B543" i="109" s="1"/>
  <c r="B682" i="109" s="1"/>
  <c r="B821" i="109" s="1"/>
  <c r="C265" i="109"/>
  <c r="C404" i="109" s="1"/>
  <c r="C543" i="109" s="1"/>
  <c r="C682" i="109" s="1"/>
  <c r="C821" i="109" s="1"/>
  <c r="D265" i="109"/>
  <c r="D404" i="109" s="1"/>
  <c r="D543" i="109" s="1"/>
  <c r="D682" i="109" s="1"/>
  <c r="D821" i="109" s="1"/>
  <c r="E265" i="109"/>
  <c r="E404" i="109" s="1"/>
  <c r="E543" i="109" s="1"/>
  <c r="E682" i="109" s="1"/>
  <c r="E821" i="109" s="1"/>
  <c r="A266" i="109"/>
  <c r="A405" i="109" s="1"/>
  <c r="A544" i="109" s="1"/>
  <c r="A683" i="109" s="1"/>
  <c r="A822" i="109" s="1"/>
  <c r="B266" i="109"/>
  <c r="B405" i="109" s="1"/>
  <c r="B544" i="109" s="1"/>
  <c r="B683" i="109" s="1"/>
  <c r="B822" i="109" s="1"/>
  <c r="C266" i="109"/>
  <c r="C405" i="109" s="1"/>
  <c r="C544" i="109" s="1"/>
  <c r="C683" i="109" s="1"/>
  <c r="C822" i="109" s="1"/>
  <c r="D266" i="109"/>
  <c r="D405" i="109" s="1"/>
  <c r="D544" i="109" s="1"/>
  <c r="D683" i="109" s="1"/>
  <c r="D822" i="109" s="1"/>
  <c r="E266" i="109"/>
  <c r="E405" i="109" s="1"/>
  <c r="E544" i="109" s="1"/>
  <c r="E683" i="109" s="1"/>
  <c r="E822" i="109" s="1"/>
  <c r="A267" i="109"/>
  <c r="A406" i="109" s="1"/>
  <c r="A545" i="109" s="1"/>
  <c r="A684" i="109" s="1"/>
  <c r="A823" i="109" s="1"/>
  <c r="B267" i="109"/>
  <c r="B406" i="109" s="1"/>
  <c r="B545" i="109" s="1"/>
  <c r="B684" i="109" s="1"/>
  <c r="B823" i="109" s="1"/>
  <c r="C267" i="109"/>
  <c r="C406" i="109" s="1"/>
  <c r="C545" i="109" s="1"/>
  <c r="C684" i="109" s="1"/>
  <c r="C823" i="109" s="1"/>
  <c r="D267" i="109"/>
  <c r="D406" i="109" s="1"/>
  <c r="D545" i="109" s="1"/>
  <c r="D684" i="109" s="1"/>
  <c r="D823" i="109" s="1"/>
  <c r="E267" i="109"/>
  <c r="E406" i="109" s="1"/>
  <c r="E545" i="109" s="1"/>
  <c r="E684" i="109" s="1"/>
  <c r="E823" i="109" s="1"/>
  <c r="A268" i="109"/>
  <c r="A407" i="109" s="1"/>
  <c r="A546" i="109" s="1"/>
  <c r="A685" i="109" s="1"/>
  <c r="A824" i="109" s="1"/>
  <c r="B268" i="109"/>
  <c r="B407" i="109" s="1"/>
  <c r="B546" i="109" s="1"/>
  <c r="B685" i="109" s="1"/>
  <c r="B824" i="109" s="1"/>
  <c r="C268" i="109"/>
  <c r="C407" i="109" s="1"/>
  <c r="C546" i="109" s="1"/>
  <c r="C685" i="109" s="1"/>
  <c r="C824" i="109" s="1"/>
  <c r="D268" i="109"/>
  <c r="D407" i="109" s="1"/>
  <c r="D546" i="109" s="1"/>
  <c r="D685" i="109" s="1"/>
  <c r="D824" i="109" s="1"/>
  <c r="E268" i="109"/>
  <c r="E407" i="109" s="1"/>
  <c r="E546" i="109" s="1"/>
  <c r="E685" i="109" s="1"/>
  <c r="E824" i="109" s="1"/>
  <c r="A269" i="109"/>
  <c r="A408" i="109" s="1"/>
  <c r="A547" i="109" s="1"/>
  <c r="A686" i="109" s="1"/>
  <c r="A825" i="109" s="1"/>
  <c r="B269" i="109"/>
  <c r="B408" i="109" s="1"/>
  <c r="B547" i="109" s="1"/>
  <c r="B686" i="109" s="1"/>
  <c r="B825" i="109" s="1"/>
  <c r="C269" i="109"/>
  <c r="C408" i="109" s="1"/>
  <c r="C547" i="109" s="1"/>
  <c r="C686" i="109" s="1"/>
  <c r="C825" i="109" s="1"/>
  <c r="D269" i="109"/>
  <c r="D408" i="109" s="1"/>
  <c r="D547" i="109" s="1"/>
  <c r="D686" i="109" s="1"/>
  <c r="D825" i="109" s="1"/>
  <c r="E269" i="109"/>
  <c r="E408" i="109" s="1"/>
  <c r="E547" i="109" s="1"/>
  <c r="E686" i="109" s="1"/>
  <c r="E825" i="109" s="1"/>
  <c r="A270" i="109"/>
  <c r="A409" i="109" s="1"/>
  <c r="A548" i="109" s="1"/>
  <c r="A687" i="109" s="1"/>
  <c r="A826" i="109" s="1"/>
  <c r="B270" i="109"/>
  <c r="B409" i="109" s="1"/>
  <c r="B548" i="109" s="1"/>
  <c r="B687" i="109" s="1"/>
  <c r="B826" i="109" s="1"/>
  <c r="C270" i="109"/>
  <c r="C409" i="109" s="1"/>
  <c r="C548" i="109" s="1"/>
  <c r="C687" i="109" s="1"/>
  <c r="C826" i="109" s="1"/>
  <c r="D270" i="109"/>
  <c r="D409" i="109" s="1"/>
  <c r="D548" i="109" s="1"/>
  <c r="D687" i="109" s="1"/>
  <c r="D826" i="109" s="1"/>
  <c r="E270" i="109"/>
  <c r="E409" i="109" s="1"/>
  <c r="E548" i="109" s="1"/>
  <c r="E687" i="109" s="1"/>
  <c r="E826" i="109" s="1"/>
  <c r="A271" i="109"/>
  <c r="A410" i="109" s="1"/>
  <c r="A549" i="109" s="1"/>
  <c r="A688" i="109" s="1"/>
  <c r="A827" i="109" s="1"/>
  <c r="B271" i="109"/>
  <c r="B410" i="109" s="1"/>
  <c r="B549" i="109" s="1"/>
  <c r="B688" i="109" s="1"/>
  <c r="B827" i="109" s="1"/>
  <c r="C271" i="109"/>
  <c r="C410" i="109" s="1"/>
  <c r="C549" i="109" s="1"/>
  <c r="C688" i="109" s="1"/>
  <c r="C827" i="109" s="1"/>
  <c r="D271" i="109"/>
  <c r="D410" i="109" s="1"/>
  <c r="D549" i="109" s="1"/>
  <c r="D688" i="109" s="1"/>
  <c r="D827" i="109" s="1"/>
  <c r="E271" i="109"/>
  <c r="E410" i="109" s="1"/>
  <c r="E549" i="109" s="1"/>
  <c r="E688" i="109" s="1"/>
  <c r="E827" i="109" s="1"/>
  <c r="A272" i="109"/>
  <c r="A411" i="109" s="1"/>
  <c r="A550" i="109" s="1"/>
  <c r="A689" i="109" s="1"/>
  <c r="A828" i="109" s="1"/>
  <c r="B272" i="109"/>
  <c r="B411" i="109" s="1"/>
  <c r="B550" i="109" s="1"/>
  <c r="B689" i="109" s="1"/>
  <c r="B828" i="109" s="1"/>
  <c r="C272" i="109"/>
  <c r="C411" i="109" s="1"/>
  <c r="C550" i="109" s="1"/>
  <c r="C689" i="109" s="1"/>
  <c r="C828" i="109" s="1"/>
  <c r="D272" i="109"/>
  <c r="D411" i="109" s="1"/>
  <c r="D550" i="109" s="1"/>
  <c r="D689" i="109" s="1"/>
  <c r="D828" i="109" s="1"/>
  <c r="E272" i="109"/>
  <c r="E411" i="109" s="1"/>
  <c r="E550" i="109" s="1"/>
  <c r="E689" i="109" s="1"/>
  <c r="E828" i="109" s="1"/>
  <c r="A273" i="109"/>
  <c r="A412" i="109" s="1"/>
  <c r="A551" i="109" s="1"/>
  <c r="A690" i="109" s="1"/>
  <c r="A829" i="109" s="1"/>
  <c r="B273" i="109"/>
  <c r="B412" i="109" s="1"/>
  <c r="B551" i="109" s="1"/>
  <c r="B690" i="109" s="1"/>
  <c r="B829" i="109" s="1"/>
  <c r="C273" i="109"/>
  <c r="C412" i="109" s="1"/>
  <c r="C551" i="109" s="1"/>
  <c r="C690" i="109" s="1"/>
  <c r="C829" i="109" s="1"/>
  <c r="D273" i="109"/>
  <c r="D412" i="109" s="1"/>
  <c r="D551" i="109" s="1"/>
  <c r="D690" i="109" s="1"/>
  <c r="D829" i="109" s="1"/>
  <c r="E273" i="109"/>
  <c r="E412" i="109" s="1"/>
  <c r="E551" i="109" s="1"/>
  <c r="E690" i="109" s="1"/>
  <c r="E829" i="109" s="1"/>
  <c r="A274" i="109"/>
  <c r="A413" i="109" s="1"/>
  <c r="A552" i="109" s="1"/>
  <c r="A691" i="109" s="1"/>
  <c r="A830" i="109" s="1"/>
  <c r="B274" i="109"/>
  <c r="B413" i="109" s="1"/>
  <c r="B552" i="109" s="1"/>
  <c r="B691" i="109" s="1"/>
  <c r="B830" i="109" s="1"/>
  <c r="C274" i="109"/>
  <c r="C413" i="109" s="1"/>
  <c r="C552" i="109" s="1"/>
  <c r="C691" i="109" s="1"/>
  <c r="C830" i="109" s="1"/>
  <c r="D274" i="109"/>
  <c r="D413" i="109" s="1"/>
  <c r="D552" i="109" s="1"/>
  <c r="D691" i="109" s="1"/>
  <c r="D830" i="109" s="1"/>
  <c r="E274" i="109"/>
  <c r="E413" i="109" s="1"/>
  <c r="E552" i="109" s="1"/>
  <c r="E691" i="109" s="1"/>
  <c r="E830" i="109" s="1"/>
  <c r="A275" i="109"/>
  <c r="A414" i="109" s="1"/>
  <c r="A553" i="109" s="1"/>
  <c r="A692" i="109" s="1"/>
  <c r="A831" i="109" s="1"/>
  <c r="B275" i="109"/>
  <c r="B414" i="109" s="1"/>
  <c r="B553" i="109" s="1"/>
  <c r="B692" i="109" s="1"/>
  <c r="B831" i="109" s="1"/>
  <c r="C275" i="109"/>
  <c r="C414" i="109" s="1"/>
  <c r="C553" i="109" s="1"/>
  <c r="C692" i="109" s="1"/>
  <c r="C831" i="109" s="1"/>
  <c r="D275" i="109"/>
  <c r="D414" i="109" s="1"/>
  <c r="D553" i="109" s="1"/>
  <c r="D692" i="109" s="1"/>
  <c r="D831" i="109" s="1"/>
  <c r="E275" i="109"/>
  <c r="E414" i="109" s="1"/>
  <c r="E553" i="109" s="1"/>
  <c r="E692" i="109" s="1"/>
  <c r="E831" i="109" s="1"/>
  <c r="A276" i="109"/>
  <c r="A415" i="109" s="1"/>
  <c r="A554" i="109" s="1"/>
  <c r="A693" i="109" s="1"/>
  <c r="A832" i="109" s="1"/>
  <c r="B276" i="109"/>
  <c r="B415" i="109" s="1"/>
  <c r="B554" i="109" s="1"/>
  <c r="B693" i="109" s="1"/>
  <c r="B832" i="109" s="1"/>
  <c r="C276" i="109"/>
  <c r="C415" i="109" s="1"/>
  <c r="C554" i="109" s="1"/>
  <c r="C693" i="109" s="1"/>
  <c r="C832" i="109" s="1"/>
  <c r="D276" i="109"/>
  <c r="D415" i="109" s="1"/>
  <c r="D554" i="109" s="1"/>
  <c r="D693" i="109" s="1"/>
  <c r="D832" i="109" s="1"/>
  <c r="E276" i="109"/>
  <c r="E415" i="109" s="1"/>
  <c r="E554" i="109" s="1"/>
  <c r="E693" i="109" s="1"/>
  <c r="E832" i="109" s="1"/>
  <c r="A277" i="109"/>
  <c r="A416" i="109" s="1"/>
  <c r="A555" i="109" s="1"/>
  <c r="A694" i="109" s="1"/>
  <c r="A833" i="109" s="1"/>
  <c r="B277" i="109"/>
  <c r="B416" i="109" s="1"/>
  <c r="B555" i="109" s="1"/>
  <c r="B694" i="109" s="1"/>
  <c r="B833" i="109" s="1"/>
  <c r="C277" i="109"/>
  <c r="C416" i="109" s="1"/>
  <c r="C555" i="109" s="1"/>
  <c r="C694" i="109" s="1"/>
  <c r="C833" i="109" s="1"/>
  <c r="D277" i="109"/>
  <c r="D416" i="109" s="1"/>
  <c r="D555" i="109" s="1"/>
  <c r="D694" i="109" s="1"/>
  <c r="D833" i="109" s="1"/>
  <c r="E277" i="109"/>
  <c r="E416" i="109" s="1"/>
  <c r="E555" i="109" s="1"/>
  <c r="E694" i="109" s="1"/>
  <c r="E833" i="109" s="1"/>
  <c r="E144" i="109"/>
  <c r="E283" i="109" s="1"/>
  <c r="E422" i="109" s="1"/>
  <c r="E561" i="109" s="1"/>
  <c r="E700" i="109" s="1"/>
  <c r="D144" i="109"/>
  <c r="D283" i="109" s="1"/>
  <c r="D422" i="109" s="1"/>
  <c r="D561" i="109" s="1"/>
  <c r="D700" i="109" s="1"/>
  <c r="C144" i="109"/>
  <c r="C283" i="109" s="1"/>
  <c r="C422" i="109" s="1"/>
  <c r="C561" i="109" s="1"/>
  <c r="C700" i="109" s="1"/>
  <c r="B144" i="109"/>
  <c r="B283" i="109" s="1"/>
  <c r="B422" i="109" s="1"/>
  <c r="B561" i="109" s="1"/>
  <c r="B700" i="109" s="1"/>
  <c r="A144" i="109"/>
  <c r="H696" i="109"/>
  <c r="H418" i="109"/>
  <c r="AE278" i="109"/>
  <c r="AF278" i="109"/>
  <c r="AG278" i="109"/>
  <c r="AI278" i="109"/>
  <c r="AJ278" i="109"/>
  <c r="AK278" i="109"/>
  <c r="AL278" i="109"/>
  <c r="AM278" i="109"/>
  <c r="AN278" i="109"/>
  <c r="AO278" i="109"/>
  <c r="AP278" i="109"/>
  <c r="AQ278" i="109"/>
  <c r="AR278" i="109"/>
  <c r="AS278" i="109"/>
  <c r="AT278" i="109"/>
  <c r="AV278" i="109"/>
  <c r="AW278" i="109"/>
  <c r="AX278" i="109"/>
  <c r="AY278" i="109"/>
  <c r="AZ278" i="109"/>
  <c r="BA278" i="109"/>
  <c r="BB278" i="109"/>
  <c r="BC278" i="109"/>
  <c r="BD278" i="109"/>
  <c r="BE278" i="109"/>
  <c r="BF278" i="109"/>
  <c r="BG278" i="109"/>
  <c r="BI278" i="109"/>
  <c r="BJ278" i="109"/>
  <c r="BK278" i="109"/>
  <c r="BL278" i="109"/>
  <c r="BM278" i="109"/>
  <c r="BN278" i="109"/>
  <c r="BO278" i="109"/>
  <c r="BP278" i="109"/>
  <c r="BQ278" i="109"/>
  <c r="BR278" i="109"/>
  <c r="BS278" i="109"/>
  <c r="BT278" i="109"/>
  <c r="BV278" i="109"/>
  <c r="BW278" i="109"/>
  <c r="BX278" i="109"/>
  <c r="BY278" i="109"/>
  <c r="BZ278" i="109"/>
  <c r="CA278" i="109"/>
  <c r="CB278" i="109"/>
  <c r="CC278" i="109"/>
  <c r="CD278" i="109"/>
  <c r="CE278" i="109"/>
  <c r="CF278" i="109"/>
  <c r="CG278" i="109"/>
  <c r="CI278" i="109"/>
  <c r="CJ278" i="109"/>
  <c r="CK278" i="109"/>
  <c r="CL278" i="109"/>
  <c r="CM278" i="109"/>
  <c r="CN278" i="109"/>
  <c r="CO278" i="109"/>
  <c r="CP278" i="109"/>
  <c r="CQ278" i="109"/>
  <c r="CR278" i="109"/>
  <c r="CS278" i="109"/>
  <c r="CT278" i="109"/>
  <c r="CV278" i="109"/>
  <c r="CW278" i="109"/>
  <c r="CX278" i="109"/>
  <c r="CY278" i="109"/>
  <c r="CZ278" i="109"/>
  <c r="DA278" i="109"/>
  <c r="DB278" i="109"/>
  <c r="DC278" i="109"/>
  <c r="DD278" i="109"/>
  <c r="DE278" i="109"/>
  <c r="DF278" i="109"/>
  <c r="DG278" i="109"/>
  <c r="DI278" i="109"/>
  <c r="DJ278" i="109"/>
  <c r="DK278" i="109"/>
  <c r="DL278" i="109"/>
  <c r="DM278" i="109"/>
  <c r="DN278" i="109"/>
  <c r="DO278" i="109"/>
  <c r="DP278" i="109"/>
  <c r="DQ278" i="109"/>
  <c r="DR278" i="109"/>
  <c r="DS278" i="109"/>
  <c r="DT278" i="109"/>
  <c r="DV278" i="109"/>
  <c r="DW278" i="109"/>
  <c r="DX278" i="109"/>
  <c r="DY278" i="109"/>
  <c r="DZ278" i="109"/>
  <c r="EA278" i="109"/>
  <c r="EB278" i="109"/>
  <c r="EC278" i="109"/>
  <c r="ED278" i="109"/>
  <c r="EE278" i="109"/>
  <c r="EF278" i="109"/>
  <c r="EG278" i="109"/>
  <c r="U139" i="109"/>
  <c r="V139" i="109"/>
  <c r="W139" i="109"/>
  <c r="X139" i="109"/>
  <c r="Y139" i="109"/>
  <c r="Z139" i="109"/>
  <c r="AA139" i="109"/>
  <c r="AB139" i="109"/>
  <c r="AC139" i="109"/>
  <c r="AD139" i="109"/>
  <c r="AE139" i="109"/>
  <c r="AF139" i="109"/>
  <c r="AG139" i="109"/>
  <c r="AI139" i="109"/>
  <c r="AJ139" i="109"/>
  <c r="AK139" i="109"/>
  <c r="AL139" i="109"/>
  <c r="AM139" i="109"/>
  <c r="AN139" i="109"/>
  <c r="AO139" i="109"/>
  <c r="AP139" i="109"/>
  <c r="AQ139" i="109"/>
  <c r="AR139" i="109"/>
  <c r="AS139" i="109"/>
  <c r="AT139" i="109"/>
  <c r="AV139" i="109"/>
  <c r="AW139" i="109"/>
  <c r="AX139" i="109"/>
  <c r="AY139" i="109"/>
  <c r="AZ139" i="109"/>
  <c r="BA139" i="109"/>
  <c r="BB139" i="109"/>
  <c r="BC139" i="109"/>
  <c r="BD139" i="109"/>
  <c r="BE139" i="109"/>
  <c r="BF139" i="109"/>
  <c r="BG139" i="109"/>
  <c r="BI139" i="109"/>
  <c r="BJ139" i="109"/>
  <c r="BK139" i="109"/>
  <c r="BL139" i="109"/>
  <c r="BM139" i="109"/>
  <c r="BN139" i="109"/>
  <c r="BO139" i="109"/>
  <c r="BP139" i="109"/>
  <c r="BQ139" i="109"/>
  <c r="BR139" i="109"/>
  <c r="BS139" i="109"/>
  <c r="BT139" i="109"/>
  <c r="BV139" i="109"/>
  <c r="BW139" i="109"/>
  <c r="BX139" i="109"/>
  <c r="BY139" i="109"/>
  <c r="BZ139" i="109"/>
  <c r="CA139" i="109"/>
  <c r="CB139" i="109"/>
  <c r="CC139" i="109"/>
  <c r="CD139" i="109"/>
  <c r="CE139" i="109"/>
  <c r="CF139" i="109"/>
  <c r="CG139" i="109"/>
  <c r="CI139" i="109"/>
  <c r="CJ139" i="109"/>
  <c r="CK139" i="109"/>
  <c r="CL139" i="109"/>
  <c r="CM139" i="109"/>
  <c r="CN139" i="109"/>
  <c r="CO139" i="109"/>
  <c r="CP139" i="109"/>
  <c r="CQ139" i="109"/>
  <c r="CR139" i="109"/>
  <c r="CS139" i="109"/>
  <c r="CT139" i="109"/>
  <c r="CV139" i="109"/>
  <c r="CW139" i="109"/>
  <c r="CX139" i="109"/>
  <c r="CY139" i="109"/>
  <c r="CZ139" i="109"/>
  <c r="DA139" i="109"/>
  <c r="DB139" i="109"/>
  <c r="DC139" i="109"/>
  <c r="DD139" i="109"/>
  <c r="DE139" i="109"/>
  <c r="DF139" i="109"/>
  <c r="DG139" i="109"/>
  <c r="DI139" i="109"/>
  <c r="DJ139" i="109"/>
  <c r="DK139" i="109"/>
  <c r="DL139" i="109"/>
  <c r="DM139" i="109"/>
  <c r="DN139" i="109"/>
  <c r="DO139" i="109"/>
  <c r="DP139" i="109"/>
  <c r="DQ139" i="109"/>
  <c r="DR139" i="109"/>
  <c r="DS139" i="109"/>
  <c r="DT139" i="109"/>
  <c r="DV139" i="109"/>
  <c r="DW139" i="109"/>
  <c r="DX139" i="109"/>
  <c r="DY139" i="109"/>
  <c r="DZ139" i="109"/>
  <c r="EA139" i="109"/>
  <c r="EB139" i="109"/>
  <c r="EC139" i="109"/>
  <c r="ED139" i="109"/>
  <c r="EE139" i="109"/>
  <c r="EF139" i="109"/>
  <c r="EG139" i="109"/>
  <c r="U7" i="109"/>
  <c r="U6" i="109"/>
  <c r="I422" i="109"/>
  <c r="I561" i="109" s="1"/>
  <c r="Q15" i="119" l="1"/>
  <c r="M15" i="119"/>
  <c r="I15" i="119"/>
  <c r="P15" i="119"/>
  <c r="L15" i="119"/>
  <c r="H15" i="119"/>
  <c r="O15" i="119"/>
  <c r="K15" i="119"/>
  <c r="G15" i="119"/>
  <c r="R15" i="119"/>
  <c r="N15" i="119"/>
  <c r="J15" i="119"/>
  <c r="T279" i="109"/>
  <c r="R16" i="119" s="1"/>
  <c r="O279" i="109"/>
  <c r="M16" i="119" s="1"/>
  <c r="N279" i="109"/>
  <c r="L16" i="119" s="1"/>
  <c r="R279" i="109"/>
  <c r="P16" i="119" s="1"/>
  <c r="S279" i="109"/>
  <c r="Q16" i="119" s="1"/>
  <c r="P279" i="109"/>
  <c r="N16" i="119" s="1"/>
  <c r="U274" i="109"/>
  <c r="A283" i="109"/>
  <c r="A422" i="109" s="1"/>
  <c r="K279" i="109"/>
  <c r="I16" i="119" s="1"/>
  <c r="U231" i="109"/>
  <c r="S15" i="119"/>
  <c r="I283" i="109"/>
  <c r="J422" i="109" s="1"/>
  <c r="J561" i="109" s="1"/>
  <c r="I279" i="109"/>
  <c r="G16" i="119" s="1"/>
  <c r="I700" i="109"/>
  <c r="J700" i="109" s="1"/>
  <c r="K700" i="109" s="1"/>
  <c r="L700" i="109" s="1"/>
  <c r="M700" i="109" s="1"/>
  <c r="N700" i="109" s="1"/>
  <c r="O700" i="109" s="1"/>
  <c r="P700" i="109" s="1"/>
  <c r="Q700" i="109" s="1"/>
  <c r="R700" i="109" s="1"/>
  <c r="S700" i="109" s="1"/>
  <c r="T700" i="109" s="1"/>
  <c r="M279" i="109"/>
  <c r="K16" i="119" s="1"/>
  <c r="I284" i="109"/>
  <c r="J423" i="109" s="1"/>
  <c r="J562" i="109" s="1"/>
  <c r="I701" i="109"/>
  <c r="J701" i="109" s="1"/>
  <c r="K701" i="109" s="1"/>
  <c r="L701" i="109" s="1"/>
  <c r="M701" i="109" s="1"/>
  <c r="N701" i="109" s="1"/>
  <c r="O701" i="109" s="1"/>
  <c r="P701" i="109" s="1"/>
  <c r="Q701" i="109" s="1"/>
  <c r="R701" i="109" s="1"/>
  <c r="S701" i="109" s="1"/>
  <c r="T701" i="109" s="1"/>
  <c r="I285" i="109"/>
  <c r="J424" i="109" s="1"/>
  <c r="J563" i="109" s="1"/>
  <c r="I702" i="109"/>
  <c r="J702" i="109" s="1"/>
  <c r="K702" i="109" s="1"/>
  <c r="L702" i="109" s="1"/>
  <c r="M702" i="109" s="1"/>
  <c r="N702" i="109" s="1"/>
  <c r="O702" i="109" s="1"/>
  <c r="P702" i="109" s="1"/>
  <c r="Q702" i="109" s="1"/>
  <c r="R702" i="109" s="1"/>
  <c r="S702" i="109" s="1"/>
  <c r="T702" i="109" s="1"/>
  <c r="I286" i="109"/>
  <c r="J425" i="109" s="1"/>
  <c r="I703" i="109"/>
  <c r="I287" i="109"/>
  <c r="J426" i="109" s="1"/>
  <c r="I704" i="109"/>
  <c r="I288" i="109"/>
  <c r="J427" i="109" s="1"/>
  <c r="I705" i="109"/>
  <c r="I289" i="109"/>
  <c r="J428" i="109" s="1"/>
  <c r="I706" i="109"/>
  <c r="I290" i="109"/>
  <c r="J429" i="109" s="1"/>
  <c r="I707" i="109"/>
  <c r="I291" i="109"/>
  <c r="J430" i="109" s="1"/>
  <c r="I708" i="109"/>
  <c r="I292" i="109"/>
  <c r="J431" i="109" s="1"/>
  <c r="I709" i="109"/>
  <c r="I293" i="109"/>
  <c r="J432" i="109" s="1"/>
  <c r="I710" i="109"/>
  <c r="U155" i="109"/>
  <c r="I294" i="109"/>
  <c r="J433" i="109" s="1"/>
  <c r="I711" i="109"/>
  <c r="I295" i="109"/>
  <c r="J434" i="109" s="1"/>
  <c r="I712" i="109"/>
  <c r="I296" i="109"/>
  <c r="J435" i="109" s="1"/>
  <c r="I713" i="109"/>
  <c r="I297" i="109"/>
  <c r="J436" i="109" s="1"/>
  <c r="I714" i="109"/>
  <c r="U159" i="109"/>
  <c r="I298" i="109"/>
  <c r="J437" i="109" s="1"/>
  <c r="I715" i="109"/>
  <c r="U160" i="109"/>
  <c r="I299" i="109"/>
  <c r="J438" i="109" s="1"/>
  <c r="I716" i="109"/>
  <c r="I300" i="109"/>
  <c r="J439" i="109" s="1"/>
  <c r="I717" i="109"/>
  <c r="I301" i="109"/>
  <c r="J440" i="109" s="1"/>
  <c r="I718" i="109"/>
  <c r="I302" i="109"/>
  <c r="J441" i="109" s="1"/>
  <c r="I719" i="109"/>
  <c r="U164" i="109"/>
  <c r="I303" i="109"/>
  <c r="J442" i="109" s="1"/>
  <c r="I720" i="109"/>
  <c r="I304" i="109"/>
  <c r="J443" i="109" s="1"/>
  <c r="I721" i="109"/>
  <c r="I305" i="109"/>
  <c r="J444" i="109" s="1"/>
  <c r="I722" i="109"/>
  <c r="I306" i="109"/>
  <c r="J445" i="109" s="1"/>
  <c r="I723" i="109"/>
  <c r="I307" i="109"/>
  <c r="J446" i="109" s="1"/>
  <c r="I724" i="109"/>
  <c r="I308" i="109"/>
  <c r="J447" i="109" s="1"/>
  <c r="I725" i="109"/>
  <c r="I309" i="109"/>
  <c r="J448" i="109" s="1"/>
  <c r="I726" i="109"/>
  <c r="I310" i="109"/>
  <c r="J449" i="109" s="1"/>
  <c r="I727" i="109"/>
  <c r="I311" i="109"/>
  <c r="J450" i="109" s="1"/>
  <c r="I728" i="109"/>
  <c r="I312" i="109"/>
  <c r="J451" i="109" s="1"/>
  <c r="I729" i="109"/>
  <c r="U174" i="109"/>
  <c r="I313" i="109"/>
  <c r="J452" i="109" s="1"/>
  <c r="I730" i="109"/>
  <c r="I314" i="109"/>
  <c r="J453" i="109" s="1"/>
  <c r="I731" i="109"/>
  <c r="I315" i="109"/>
  <c r="J454" i="109" s="1"/>
  <c r="I732" i="109"/>
  <c r="I316" i="109"/>
  <c r="J455" i="109" s="1"/>
  <c r="I733" i="109"/>
  <c r="U178" i="109"/>
  <c r="I317" i="109"/>
  <c r="J456" i="109" s="1"/>
  <c r="I734" i="109"/>
  <c r="I318" i="109"/>
  <c r="J457" i="109" s="1"/>
  <c r="I735" i="109"/>
  <c r="U180" i="109"/>
  <c r="I319" i="109"/>
  <c r="J458" i="109" s="1"/>
  <c r="I736" i="109"/>
  <c r="I320" i="109"/>
  <c r="J459" i="109" s="1"/>
  <c r="I737" i="109"/>
  <c r="I321" i="109"/>
  <c r="J460" i="109" s="1"/>
  <c r="I738" i="109"/>
  <c r="I322" i="109"/>
  <c r="J461" i="109" s="1"/>
  <c r="I739" i="109"/>
  <c r="I323" i="109"/>
  <c r="J462" i="109" s="1"/>
  <c r="I740" i="109"/>
  <c r="I324" i="109"/>
  <c r="J463" i="109" s="1"/>
  <c r="I741" i="109"/>
  <c r="I325" i="109"/>
  <c r="J464" i="109" s="1"/>
  <c r="I742" i="109"/>
  <c r="U187" i="109"/>
  <c r="I326" i="109"/>
  <c r="J465" i="109" s="1"/>
  <c r="I743" i="109"/>
  <c r="I327" i="109"/>
  <c r="J466" i="109" s="1"/>
  <c r="I744" i="109"/>
  <c r="I328" i="109"/>
  <c r="J467" i="109" s="1"/>
  <c r="I745" i="109"/>
  <c r="I329" i="109"/>
  <c r="J468" i="109" s="1"/>
  <c r="I746" i="109"/>
  <c r="U191" i="109"/>
  <c r="I330" i="109"/>
  <c r="J469" i="109" s="1"/>
  <c r="I747" i="109"/>
  <c r="U192" i="109"/>
  <c r="I331" i="109"/>
  <c r="J470" i="109" s="1"/>
  <c r="I748" i="109"/>
  <c r="U193" i="109"/>
  <c r="I332" i="109"/>
  <c r="J471" i="109" s="1"/>
  <c r="I749" i="109"/>
  <c r="I333" i="109"/>
  <c r="J472" i="109" s="1"/>
  <c r="I750" i="109"/>
  <c r="I334" i="109"/>
  <c r="J473" i="109" s="1"/>
  <c r="I751" i="109"/>
  <c r="I335" i="109"/>
  <c r="J474" i="109" s="1"/>
  <c r="I752" i="109"/>
  <c r="I336" i="109"/>
  <c r="J475" i="109" s="1"/>
  <c r="I753" i="109"/>
  <c r="U198" i="109"/>
  <c r="I337" i="109"/>
  <c r="J476" i="109" s="1"/>
  <c r="I754" i="109"/>
  <c r="U199" i="109"/>
  <c r="I338" i="109"/>
  <c r="J477" i="109" s="1"/>
  <c r="I755" i="109"/>
  <c r="I339" i="109"/>
  <c r="J478" i="109" s="1"/>
  <c r="I756" i="109"/>
  <c r="I340" i="109"/>
  <c r="J479" i="109" s="1"/>
  <c r="I757" i="109"/>
  <c r="I341" i="109"/>
  <c r="J480" i="109" s="1"/>
  <c r="I758" i="109"/>
  <c r="U203" i="109"/>
  <c r="I342" i="109"/>
  <c r="J481" i="109" s="1"/>
  <c r="I759" i="109"/>
  <c r="I343" i="109"/>
  <c r="J482" i="109" s="1"/>
  <c r="I760" i="109"/>
  <c r="U205" i="109"/>
  <c r="I344" i="109"/>
  <c r="J483" i="109" s="1"/>
  <c r="I761" i="109"/>
  <c r="I345" i="109"/>
  <c r="J484" i="109" s="1"/>
  <c r="I762" i="109"/>
  <c r="I346" i="109"/>
  <c r="J485" i="109" s="1"/>
  <c r="I763" i="109"/>
  <c r="U208" i="109"/>
  <c r="I347" i="109"/>
  <c r="J486" i="109" s="1"/>
  <c r="I764" i="109"/>
  <c r="U209" i="109"/>
  <c r="I348" i="109"/>
  <c r="J487" i="109" s="1"/>
  <c r="I765" i="109"/>
  <c r="U210" i="109"/>
  <c r="I349" i="109"/>
  <c r="J488" i="109" s="1"/>
  <c r="I766" i="109"/>
  <c r="I350" i="109"/>
  <c r="J489" i="109" s="1"/>
  <c r="I767" i="109"/>
  <c r="U212" i="109"/>
  <c r="I351" i="109"/>
  <c r="J490" i="109" s="1"/>
  <c r="I768" i="109"/>
  <c r="I352" i="109"/>
  <c r="J491" i="109" s="1"/>
  <c r="I769" i="109"/>
  <c r="U214" i="109"/>
  <c r="I353" i="109"/>
  <c r="J492" i="109" s="1"/>
  <c r="I770" i="109"/>
  <c r="U215" i="109"/>
  <c r="I354" i="109"/>
  <c r="J493" i="109" s="1"/>
  <c r="I771" i="109"/>
  <c r="I355" i="109"/>
  <c r="J494" i="109" s="1"/>
  <c r="I772" i="109"/>
  <c r="I356" i="109"/>
  <c r="J495" i="109" s="1"/>
  <c r="I773" i="109"/>
  <c r="I357" i="109"/>
  <c r="J496" i="109" s="1"/>
  <c r="I774" i="109"/>
  <c r="I358" i="109"/>
  <c r="J497" i="109" s="1"/>
  <c r="I775" i="109"/>
  <c r="I359" i="109"/>
  <c r="J498" i="109" s="1"/>
  <c r="I776" i="109"/>
  <c r="I360" i="109"/>
  <c r="J499" i="109" s="1"/>
  <c r="I777" i="109"/>
  <c r="I361" i="109"/>
  <c r="J500" i="109" s="1"/>
  <c r="I778" i="109"/>
  <c r="I362" i="109"/>
  <c r="J501" i="109" s="1"/>
  <c r="I779" i="109"/>
  <c r="I363" i="109"/>
  <c r="J502" i="109" s="1"/>
  <c r="I780" i="109"/>
  <c r="U225" i="109"/>
  <c r="I364" i="109"/>
  <c r="J364" i="109" s="1"/>
  <c r="K503" i="109" s="1"/>
  <c r="I781" i="109"/>
  <c r="U226" i="109"/>
  <c r="I365" i="109"/>
  <c r="J504" i="109" s="1"/>
  <c r="I782" i="109"/>
  <c r="I366" i="109"/>
  <c r="J505" i="109" s="1"/>
  <c r="I783" i="109"/>
  <c r="U228" i="109"/>
  <c r="I367" i="109"/>
  <c r="J506" i="109" s="1"/>
  <c r="I784" i="109"/>
  <c r="I368" i="109"/>
  <c r="J368" i="109" s="1"/>
  <c r="K507" i="109" s="1"/>
  <c r="I785" i="109"/>
  <c r="I369" i="109"/>
  <c r="J508" i="109" s="1"/>
  <c r="I786" i="109"/>
  <c r="I370" i="109"/>
  <c r="J509" i="109" s="1"/>
  <c r="I787" i="109"/>
  <c r="I371" i="109"/>
  <c r="J510" i="109" s="1"/>
  <c r="I788" i="109"/>
  <c r="I372" i="109"/>
  <c r="I789" i="109"/>
  <c r="I373" i="109"/>
  <c r="J512" i="109" s="1"/>
  <c r="I790" i="109"/>
  <c r="U235" i="109"/>
  <c r="I374" i="109"/>
  <c r="J513" i="109" s="1"/>
  <c r="I791" i="109"/>
  <c r="I375" i="109"/>
  <c r="J514" i="109" s="1"/>
  <c r="I792" i="109"/>
  <c r="U237" i="109"/>
  <c r="I376" i="109"/>
  <c r="J376" i="109" s="1"/>
  <c r="K515" i="109" s="1"/>
  <c r="I793" i="109"/>
  <c r="I377" i="109"/>
  <c r="I794" i="109"/>
  <c r="I378" i="109"/>
  <c r="J517" i="109" s="1"/>
  <c r="I795" i="109"/>
  <c r="I379" i="109"/>
  <c r="J379" i="109" s="1"/>
  <c r="K518" i="109" s="1"/>
  <c r="I796" i="109"/>
  <c r="U241" i="109"/>
  <c r="I380" i="109"/>
  <c r="J519" i="109" s="1"/>
  <c r="I797" i="109"/>
  <c r="U242" i="109"/>
  <c r="I381" i="109"/>
  <c r="J381" i="109" s="1"/>
  <c r="K520" i="109" s="1"/>
  <c r="I798" i="109"/>
  <c r="I382" i="109"/>
  <c r="J521" i="109" s="1"/>
  <c r="I799" i="109"/>
  <c r="I383" i="109"/>
  <c r="J383" i="109" s="1"/>
  <c r="K522" i="109" s="1"/>
  <c r="I800" i="109"/>
  <c r="I384" i="109"/>
  <c r="J523" i="109" s="1"/>
  <c r="I801" i="109"/>
  <c r="U246" i="109"/>
  <c r="I385" i="109"/>
  <c r="J524" i="109" s="1"/>
  <c r="I802" i="109"/>
  <c r="U247" i="109"/>
  <c r="I386" i="109"/>
  <c r="J525" i="109" s="1"/>
  <c r="I803" i="109"/>
  <c r="I387" i="109"/>
  <c r="J387" i="109" s="1"/>
  <c r="K526" i="109" s="1"/>
  <c r="I804" i="109"/>
  <c r="I388" i="109"/>
  <c r="J527" i="109" s="1"/>
  <c r="I805" i="109"/>
  <c r="I389" i="109"/>
  <c r="I806" i="109"/>
  <c r="U251" i="109"/>
  <c r="I390" i="109"/>
  <c r="J529" i="109" s="1"/>
  <c r="I807" i="109"/>
  <c r="I391" i="109"/>
  <c r="J530" i="109" s="1"/>
  <c r="I808" i="109"/>
  <c r="I392" i="109"/>
  <c r="J531" i="109" s="1"/>
  <c r="I809" i="109"/>
  <c r="I393" i="109"/>
  <c r="J532" i="109" s="1"/>
  <c r="I810" i="109"/>
  <c r="I394" i="109"/>
  <c r="J533" i="109" s="1"/>
  <c r="I811" i="109"/>
  <c r="U256" i="109"/>
  <c r="I395" i="109"/>
  <c r="J395" i="109" s="1"/>
  <c r="K534" i="109" s="1"/>
  <c r="I812" i="109"/>
  <c r="I396" i="109"/>
  <c r="J535" i="109" s="1"/>
  <c r="I813" i="109"/>
  <c r="U258" i="109"/>
  <c r="I397" i="109"/>
  <c r="J536" i="109" s="1"/>
  <c r="I814" i="109"/>
  <c r="I398" i="109"/>
  <c r="J537" i="109" s="1"/>
  <c r="I815" i="109"/>
  <c r="I399" i="109"/>
  <c r="J538" i="109" s="1"/>
  <c r="I816" i="109"/>
  <c r="I400" i="109"/>
  <c r="J539" i="109" s="1"/>
  <c r="I817" i="109"/>
  <c r="U262" i="109"/>
  <c r="I401" i="109"/>
  <c r="J401" i="109" s="1"/>
  <c r="K540" i="109" s="1"/>
  <c r="I818" i="109"/>
  <c r="I402" i="109"/>
  <c r="J541" i="109" s="1"/>
  <c r="I819" i="109"/>
  <c r="U264" i="109"/>
  <c r="I403" i="109"/>
  <c r="J542" i="109" s="1"/>
  <c r="I820" i="109"/>
  <c r="I404" i="109"/>
  <c r="J543" i="109" s="1"/>
  <c r="I821" i="109"/>
  <c r="I405" i="109"/>
  <c r="J544" i="109" s="1"/>
  <c r="I822" i="109"/>
  <c r="U267" i="109"/>
  <c r="I406" i="109"/>
  <c r="J545" i="109" s="1"/>
  <c r="I823" i="109"/>
  <c r="I407" i="109"/>
  <c r="J407" i="109" s="1"/>
  <c r="K546" i="109" s="1"/>
  <c r="I824" i="109"/>
  <c r="I408" i="109"/>
  <c r="J408" i="109" s="1"/>
  <c r="K547" i="109" s="1"/>
  <c r="I825" i="109"/>
  <c r="I409" i="109"/>
  <c r="J409" i="109" s="1"/>
  <c r="K548" i="109" s="1"/>
  <c r="I826" i="109"/>
  <c r="U271" i="109"/>
  <c r="I410" i="109"/>
  <c r="J549" i="109" s="1"/>
  <c r="I827" i="109"/>
  <c r="U272" i="109"/>
  <c r="I411" i="109"/>
  <c r="I828" i="109"/>
  <c r="I412" i="109"/>
  <c r="J412" i="109" s="1"/>
  <c r="K551" i="109" s="1"/>
  <c r="I829" i="109"/>
  <c r="I413" i="109"/>
  <c r="J552" i="109" s="1"/>
  <c r="I830" i="109"/>
  <c r="U275" i="109"/>
  <c r="I414" i="109"/>
  <c r="J553" i="109" s="1"/>
  <c r="I831" i="109"/>
  <c r="I415" i="109"/>
  <c r="J554" i="109" s="1"/>
  <c r="I832" i="109"/>
  <c r="U277" i="109"/>
  <c r="I416" i="109"/>
  <c r="J416" i="109" s="1"/>
  <c r="K555" i="109" s="1"/>
  <c r="I833" i="109"/>
  <c r="I417" i="109"/>
  <c r="J556" i="109" s="1"/>
  <c r="I834" i="109"/>
  <c r="J834" i="109" s="1"/>
  <c r="K834" i="109" s="1"/>
  <c r="L834" i="109" s="1"/>
  <c r="M834" i="109" s="1"/>
  <c r="N834" i="109" s="1"/>
  <c r="O834" i="109" s="1"/>
  <c r="P834" i="109" s="1"/>
  <c r="Q834" i="109" s="1"/>
  <c r="R834" i="109" s="1"/>
  <c r="S834" i="109" s="1"/>
  <c r="T834" i="109" s="1"/>
  <c r="J279" i="109"/>
  <c r="H16" i="119" s="1"/>
  <c r="J348" i="109"/>
  <c r="K487" i="109" s="1"/>
  <c r="U150" i="109"/>
  <c r="U151" i="109"/>
  <c r="U156" i="109"/>
  <c r="U184" i="109"/>
  <c r="U189" i="109"/>
  <c r="U194" i="109"/>
  <c r="U201" i="109"/>
  <c r="U220" i="109"/>
  <c r="U236" i="109"/>
  <c r="U243" i="109"/>
  <c r="U249" i="109"/>
  <c r="U250" i="109"/>
  <c r="U252" i="109"/>
  <c r="U259" i="109"/>
  <c r="U265" i="109"/>
  <c r="U148" i="109"/>
  <c r="U152" i="109"/>
  <c r="U158" i="109"/>
  <c r="U162" i="109"/>
  <c r="U163" i="109"/>
  <c r="U165" i="109"/>
  <c r="U166" i="109"/>
  <c r="U167" i="109"/>
  <c r="U168" i="109"/>
  <c r="U170" i="109"/>
  <c r="U172" i="109"/>
  <c r="U179" i="109"/>
  <c r="U182" i="109"/>
  <c r="U183" i="109"/>
  <c r="U185" i="109"/>
  <c r="U195" i="109"/>
  <c r="U196" i="109"/>
  <c r="U197" i="109"/>
  <c r="U202" i="109"/>
  <c r="U206" i="109"/>
  <c r="U217" i="109"/>
  <c r="U222" i="109"/>
  <c r="U227" i="109"/>
  <c r="U229" i="109"/>
  <c r="U233" i="109"/>
  <c r="U238" i="109"/>
  <c r="U254" i="109"/>
  <c r="U261" i="109"/>
  <c r="U268" i="109"/>
  <c r="U211" i="109"/>
  <c r="U253" i="109"/>
  <c r="U190" i="109"/>
  <c r="U147" i="109"/>
  <c r="U153" i="109"/>
  <c r="U157" i="109"/>
  <c r="U176" i="109"/>
  <c r="U186" i="109"/>
  <c r="U188" i="109"/>
  <c r="U200" i="109"/>
  <c r="U204" i="109"/>
  <c r="U207" i="109"/>
  <c r="U213" i="109"/>
  <c r="U216" i="109"/>
  <c r="U232" i="109"/>
  <c r="U239" i="109"/>
  <c r="U245" i="109"/>
  <c r="U255" i="109"/>
  <c r="U269" i="109"/>
  <c r="U270" i="109"/>
  <c r="U263" i="109"/>
  <c r="U169" i="109"/>
  <c r="U140" i="109"/>
  <c r="U149" i="109"/>
  <c r="U154" i="109"/>
  <c r="U161" i="109"/>
  <c r="U171" i="109"/>
  <c r="U173" i="109"/>
  <c r="U218" i="109"/>
  <c r="U219" i="109"/>
  <c r="U223" i="109"/>
  <c r="U230" i="109"/>
  <c r="U240" i="109"/>
  <c r="U244" i="109"/>
  <c r="U248" i="109"/>
  <c r="U257" i="109"/>
  <c r="U260" i="109"/>
  <c r="U273" i="109"/>
  <c r="U175" i="109"/>
  <c r="U177" i="109"/>
  <c r="U181" i="109"/>
  <c r="U221" i="109"/>
  <c r="U224" i="109"/>
  <c r="U234" i="109"/>
  <c r="U266" i="109"/>
  <c r="U276" i="109"/>
  <c r="B285" i="109"/>
  <c r="I557" i="109"/>
  <c r="G33" i="119" s="1"/>
  <c r="DU139" i="109"/>
  <c r="CH278" i="109"/>
  <c r="EH278" i="109"/>
  <c r="DU278" i="109"/>
  <c r="BU139" i="109"/>
  <c r="BH139" i="109"/>
  <c r="CU139" i="109"/>
  <c r="DH139" i="109"/>
  <c r="AU139" i="109"/>
  <c r="DH278" i="109"/>
  <c r="AU278" i="109"/>
  <c r="BH278" i="109"/>
  <c r="U278" i="109"/>
  <c r="EH139" i="109"/>
  <c r="CH139" i="109"/>
  <c r="BU278" i="109"/>
  <c r="AH139" i="109"/>
  <c r="CU278" i="109"/>
  <c r="AD278" i="109"/>
  <c r="AH278" i="109" s="1"/>
  <c r="U146" i="109"/>
  <c r="I887" i="109" l="1"/>
  <c r="J403" i="109"/>
  <c r="K542" i="109" s="1"/>
  <c r="G22" i="119"/>
  <c r="H22" i="119" s="1"/>
  <c r="I22" i="119" s="1"/>
  <c r="J22" i="119" s="1"/>
  <c r="K22" i="119" s="1"/>
  <c r="L22" i="119" s="1"/>
  <c r="M22" i="119" s="1"/>
  <c r="N22" i="119" s="1"/>
  <c r="O22" i="119" s="1"/>
  <c r="P22" i="119" s="1"/>
  <c r="Q22" i="119" s="1"/>
  <c r="R22" i="119" s="1"/>
  <c r="J399" i="109"/>
  <c r="K538" i="109" s="1"/>
  <c r="J352" i="109"/>
  <c r="K491" i="109" s="1"/>
  <c r="J415" i="109"/>
  <c r="K554" i="109" s="1"/>
  <c r="J356" i="109"/>
  <c r="K495" i="109" s="1"/>
  <c r="J393" i="109"/>
  <c r="K532" i="109" s="1"/>
  <c r="J417" i="109"/>
  <c r="K556" i="109" s="1"/>
  <c r="J397" i="109"/>
  <c r="K536" i="109" s="1"/>
  <c r="J385" i="109"/>
  <c r="K524" i="109" s="1"/>
  <c r="J404" i="109"/>
  <c r="K543" i="109" s="1"/>
  <c r="J344" i="109"/>
  <c r="K483" i="109" s="1"/>
  <c r="I1020" i="109"/>
  <c r="I1158" i="109" s="1"/>
  <c r="J555" i="109"/>
  <c r="I1015" i="109"/>
  <c r="I1153" i="109" s="1"/>
  <c r="J550" i="109"/>
  <c r="J684" i="109"/>
  <c r="I991" i="109"/>
  <c r="I1129" i="109" s="1"/>
  <c r="J526" i="109"/>
  <c r="J662" i="109"/>
  <c r="I981" i="109"/>
  <c r="I1119" i="109" s="1"/>
  <c r="J516" i="109"/>
  <c r="I976" i="109"/>
  <c r="I1114" i="109" s="1"/>
  <c r="J511" i="109"/>
  <c r="I972" i="109"/>
  <c r="I1110" i="109" s="1"/>
  <c r="J507" i="109"/>
  <c r="J621" i="109"/>
  <c r="J604" i="109"/>
  <c r="J595" i="109"/>
  <c r="J590" i="109"/>
  <c r="J586" i="109"/>
  <c r="J584" i="109"/>
  <c r="J570" i="109"/>
  <c r="J566" i="109"/>
  <c r="J564" i="109"/>
  <c r="J377" i="109"/>
  <c r="K516" i="109" s="1"/>
  <c r="J283" i="109"/>
  <c r="K422" i="109" s="1"/>
  <c r="K561" i="109" s="1"/>
  <c r="J695" i="109"/>
  <c r="J692" i="109"/>
  <c r="J682" i="109"/>
  <c r="K682" i="109" s="1"/>
  <c r="J677" i="109"/>
  <c r="J675" i="109"/>
  <c r="J672" i="109"/>
  <c r="J670" i="109"/>
  <c r="J668" i="109"/>
  <c r="J663" i="109"/>
  <c r="J658" i="109"/>
  <c r="J653" i="109"/>
  <c r="J644" i="109"/>
  <c r="J641" i="109"/>
  <c r="J639" i="109"/>
  <c r="J637" i="109"/>
  <c r="J635" i="109"/>
  <c r="J633" i="109"/>
  <c r="J630" i="109"/>
  <c r="J624" i="109"/>
  <c r="J622" i="109"/>
  <c r="J619" i="109"/>
  <c r="J617" i="109"/>
  <c r="J614" i="109"/>
  <c r="J612" i="109"/>
  <c r="J610" i="109"/>
  <c r="J602" i="109"/>
  <c r="J600" i="109"/>
  <c r="J598" i="109"/>
  <c r="J593" i="109"/>
  <c r="J591" i="109"/>
  <c r="J580" i="109"/>
  <c r="J578" i="109"/>
  <c r="J575" i="109"/>
  <c r="J573" i="109"/>
  <c r="J691" i="109"/>
  <c r="I1012" i="109"/>
  <c r="I1150" i="109" s="1"/>
  <c r="J547" i="109"/>
  <c r="I1005" i="109"/>
  <c r="I1143" i="109" s="1"/>
  <c r="J540" i="109"/>
  <c r="J674" i="109"/>
  <c r="I993" i="109"/>
  <c r="I1131" i="109" s="1"/>
  <c r="J528" i="109"/>
  <c r="J660" i="109"/>
  <c r="I983" i="109"/>
  <c r="I1121" i="109" s="1"/>
  <c r="J518" i="109"/>
  <c r="J648" i="109"/>
  <c r="J627" i="109"/>
  <c r="J609" i="109"/>
  <c r="J606" i="109"/>
  <c r="J588" i="109"/>
  <c r="J582" i="109"/>
  <c r="J568" i="109"/>
  <c r="J391" i="109"/>
  <c r="K530" i="109" s="1"/>
  <c r="J360" i="109"/>
  <c r="K499" i="109" s="1"/>
  <c r="I1016" i="109"/>
  <c r="I1154" i="109" s="1"/>
  <c r="J551" i="109"/>
  <c r="I1013" i="109"/>
  <c r="I1151" i="109" s="1"/>
  <c r="J548" i="109"/>
  <c r="I1011" i="109"/>
  <c r="I1149" i="109" s="1"/>
  <c r="J546" i="109"/>
  <c r="J680" i="109"/>
  <c r="I999" i="109"/>
  <c r="I1137" i="109" s="1"/>
  <c r="J534" i="109"/>
  <c r="J666" i="109"/>
  <c r="J664" i="109"/>
  <c r="I987" i="109"/>
  <c r="I1125" i="109" s="1"/>
  <c r="J522" i="109"/>
  <c r="I985" i="109"/>
  <c r="I1123" i="109" s="1"/>
  <c r="J520" i="109"/>
  <c r="J656" i="109"/>
  <c r="I980" i="109"/>
  <c r="I1118" i="109" s="1"/>
  <c r="J515" i="109"/>
  <c r="J651" i="109"/>
  <c r="J649" i="109"/>
  <c r="J647" i="109"/>
  <c r="J645" i="109"/>
  <c r="I968" i="109"/>
  <c r="I1106" i="109" s="1"/>
  <c r="J503" i="109"/>
  <c r="J631" i="109"/>
  <c r="J628" i="109"/>
  <c r="J625" i="109"/>
  <c r="J620" i="109"/>
  <c r="J615" i="109"/>
  <c r="J607" i="109"/>
  <c r="J605" i="109"/>
  <c r="J596" i="109"/>
  <c r="J589" i="109"/>
  <c r="J587" i="109"/>
  <c r="J585" i="109"/>
  <c r="J583" i="109"/>
  <c r="J581" i="109"/>
  <c r="J576" i="109"/>
  <c r="J571" i="109"/>
  <c r="J569" i="109"/>
  <c r="J567" i="109"/>
  <c r="J565" i="109"/>
  <c r="J411" i="109"/>
  <c r="K550" i="109" s="1"/>
  <c r="J389" i="109"/>
  <c r="K528" i="109" s="1"/>
  <c r="J372" i="109"/>
  <c r="K511" i="109" s="1"/>
  <c r="J693" i="109"/>
  <c r="J688" i="109"/>
  <c r="J683" i="109"/>
  <c r="J681" i="109"/>
  <c r="K681" i="109" s="1"/>
  <c r="J678" i="109"/>
  <c r="J676" i="109"/>
  <c r="J671" i="109"/>
  <c r="K671" i="109" s="1"/>
  <c r="J669" i="109"/>
  <c r="J652" i="109"/>
  <c r="J643" i="109"/>
  <c r="J640" i="109"/>
  <c r="J638" i="109"/>
  <c r="K638" i="109" s="1"/>
  <c r="J636" i="109"/>
  <c r="J634" i="109"/>
  <c r="K634" i="109" s="1"/>
  <c r="J632" i="109"/>
  <c r="J629" i="109"/>
  <c r="J626" i="109"/>
  <c r="K626" i="109" s="1"/>
  <c r="J623" i="109"/>
  <c r="J618" i="109"/>
  <c r="J616" i="109"/>
  <c r="J613" i="109"/>
  <c r="J611" i="109"/>
  <c r="J608" i="109"/>
  <c r="J603" i="109"/>
  <c r="J601" i="109"/>
  <c r="J599" i="109"/>
  <c r="J597" i="109"/>
  <c r="J594" i="109"/>
  <c r="J592" i="109"/>
  <c r="J579" i="109"/>
  <c r="J577" i="109"/>
  <c r="J574" i="109"/>
  <c r="J572" i="109"/>
  <c r="A561" i="109"/>
  <c r="A700" i="109" s="1"/>
  <c r="J831" i="109"/>
  <c r="J821" i="109"/>
  <c r="J816" i="109"/>
  <c r="J814" i="109"/>
  <c r="J811" i="109"/>
  <c r="J809" i="109"/>
  <c r="J807" i="109"/>
  <c r="J802" i="109"/>
  <c r="J797" i="109"/>
  <c r="J792" i="109"/>
  <c r="J783" i="109"/>
  <c r="J780" i="109"/>
  <c r="J778" i="109"/>
  <c r="J776" i="109"/>
  <c r="J774" i="109"/>
  <c r="J772" i="109"/>
  <c r="J769" i="109"/>
  <c r="J763" i="109"/>
  <c r="J761" i="109"/>
  <c r="J758" i="109"/>
  <c r="J756" i="109"/>
  <c r="J753" i="109"/>
  <c r="J751" i="109"/>
  <c r="J749" i="109"/>
  <c r="J741" i="109"/>
  <c r="J739" i="109"/>
  <c r="J734" i="109"/>
  <c r="J729" i="109"/>
  <c r="J727" i="109"/>
  <c r="J725" i="109"/>
  <c r="J723" i="109"/>
  <c r="J721" i="109"/>
  <c r="J709" i="109"/>
  <c r="J707" i="109"/>
  <c r="J705" i="109"/>
  <c r="J703" i="109"/>
  <c r="J829" i="109"/>
  <c r="J826" i="109"/>
  <c r="J824" i="109"/>
  <c r="J819" i="109"/>
  <c r="J812" i="109"/>
  <c r="J805" i="109"/>
  <c r="J803" i="109"/>
  <c r="J800" i="109"/>
  <c r="J798" i="109"/>
  <c r="J795" i="109"/>
  <c r="J793" i="109"/>
  <c r="J790" i="109"/>
  <c r="J788" i="109"/>
  <c r="J786" i="109"/>
  <c r="J784" i="109"/>
  <c r="J781" i="109"/>
  <c r="J770" i="109"/>
  <c r="J767" i="109"/>
  <c r="J764" i="109"/>
  <c r="J759" i="109"/>
  <c r="J754" i="109"/>
  <c r="J746" i="109"/>
  <c r="J744" i="109"/>
  <c r="J737" i="109"/>
  <c r="J732" i="109"/>
  <c r="J730" i="109"/>
  <c r="J719" i="109"/>
  <c r="J717" i="109"/>
  <c r="J714" i="109"/>
  <c r="J712" i="109"/>
  <c r="J832" i="109"/>
  <c r="J827" i="109"/>
  <c r="J822" i="109"/>
  <c r="J820" i="109"/>
  <c r="J817" i="109"/>
  <c r="J815" i="109"/>
  <c r="J810" i="109"/>
  <c r="J808" i="109"/>
  <c r="J791" i="109"/>
  <c r="J782" i="109"/>
  <c r="J779" i="109"/>
  <c r="J777" i="109"/>
  <c r="J775" i="109"/>
  <c r="J773" i="109"/>
  <c r="J771" i="109"/>
  <c r="J768" i="109"/>
  <c r="J765" i="109"/>
  <c r="J762" i="109"/>
  <c r="J757" i="109"/>
  <c r="J755" i="109"/>
  <c r="J752" i="109"/>
  <c r="J750" i="109"/>
  <c r="J747" i="109"/>
  <c r="J742" i="109"/>
  <c r="J740" i="109"/>
  <c r="J735" i="109"/>
  <c r="J728" i="109"/>
  <c r="J726" i="109"/>
  <c r="J724" i="109"/>
  <c r="J722" i="109"/>
  <c r="J720" i="109"/>
  <c r="J715" i="109"/>
  <c r="J710" i="109"/>
  <c r="J708" i="109"/>
  <c r="J706" i="109"/>
  <c r="J704" i="109"/>
  <c r="J833" i="109"/>
  <c r="J830" i="109"/>
  <c r="J828" i="109"/>
  <c r="J825" i="109"/>
  <c r="J823" i="109"/>
  <c r="J818" i="109"/>
  <c r="J813" i="109"/>
  <c r="J806" i="109"/>
  <c r="J804" i="109"/>
  <c r="J801" i="109"/>
  <c r="J799" i="109"/>
  <c r="J796" i="109"/>
  <c r="J794" i="109"/>
  <c r="J789" i="109"/>
  <c r="J787" i="109"/>
  <c r="J785" i="109"/>
  <c r="J766" i="109"/>
  <c r="J760" i="109"/>
  <c r="J748" i="109"/>
  <c r="J745" i="109"/>
  <c r="J743" i="109"/>
  <c r="J738" i="109"/>
  <c r="J736" i="109"/>
  <c r="J733" i="109"/>
  <c r="J731" i="109"/>
  <c r="J718" i="109"/>
  <c r="J716" i="109"/>
  <c r="J713" i="109"/>
  <c r="J711" i="109"/>
  <c r="K381" i="109"/>
  <c r="L520" i="109" s="1"/>
  <c r="I1019" i="109"/>
  <c r="J410" i="109"/>
  <c r="K549" i="109" s="1"/>
  <c r="I1014" i="109"/>
  <c r="J405" i="109"/>
  <c r="K544" i="109" s="1"/>
  <c r="I1009" i="109"/>
  <c r="I1007" i="109"/>
  <c r="J400" i="109"/>
  <c r="K539" i="109" s="1"/>
  <c r="I1004" i="109"/>
  <c r="J398" i="109"/>
  <c r="K537" i="109" s="1"/>
  <c r="I1002" i="109"/>
  <c r="I997" i="109"/>
  <c r="I995" i="109"/>
  <c r="J374" i="109"/>
  <c r="K513" i="109" s="1"/>
  <c r="I978" i="109"/>
  <c r="J365" i="109"/>
  <c r="K504" i="109" s="1"/>
  <c r="I969" i="109"/>
  <c r="J362" i="109"/>
  <c r="K501" i="109" s="1"/>
  <c r="I966" i="109"/>
  <c r="I964" i="109"/>
  <c r="J358" i="109"/>
  <c r="K497" i="109" s="1"/>
  <c r="I962" i="109"/>
  <c r="I960" i="109"/>
  <c r="J354" i="109"/>
  <c r="K493" i="109" s="1"/>
  <c r="I958" i="109"/>
  <c r="J351" i="109"/>
  <c r="K490" i="109" s="1"/>
  <c r="I955" i="109"/>
  <c r="I952" i="109"/>
  <c r="J345" i="109"/>
  <c r="K484" i="109" s="1"/>
  <c r="I949" i="109"/>
  <c r="J340" i="109"/>
  <c r="K479" i="109" s="1"/>
  <c r="I944" i="109"/>
  <c r="J338" i="109"/>
  <c r="K477" i="109" s="1"/>
  <c r="I942" i="109"/>
  <c r="J335" i="109"/>
  <c r="K474" i="109" s="1"/>
  <c r="I939" i="109"/>
  <c r="J333" i="109"/>
  <c r="K472" i="109" s="1"/>
  <c r="I937" i="109"/>
  <c r="J330" i="109"/>
  <c r="K469" i="109" s="1"/>
  <c r="I934" i="109"/>
  <c r="J327" i="109"/>
  <c r="K466" i="109" s="1"/>
  <c r="I931" i="109"/>
  <c r="J324" i="109"/>
  <c r="K463" i="109" s="1"/>
  <c r="I928" i="109"/>
  <c r="J322" i="109"/>
  <c r="K461" i="109" s="1"/>
  <c r="I926" i="109"/>
  <c r="J317" i="109"/>
  <c r="K456" i="109" s="1"/>
  <c r="I921" i="109"/>
  <c r="J316" i="109"/>
  <c r="K455" i="109" s="1"/>
  <c r="I920" i="109"/>
  <c r="J314" i="109"/>
  <c r="K453" i="109" s="1"/>
  <c r="I918" i="109"/>
  <c r="J311" i="109"/>
  <c r="K450" i="109" s="1"/>
  <c r="I915" i="109"/>
  <c r="J309" i="109"/>
  <c r="K448" i="109" s="1"/>
  <c r="I913" i="109"/>
  <c r="J307" i="109"/>
  <c r="K446" i="109" s="1"/>
  <c r="I911" i="109"/>
  <c r="J305" i="109"/>
  <c r="K444" i="109" s="1"/>
  <c r="I909" i="109"/>
  <c r="J303" i="109"/>
  <c r="K442" i="109" s="1"/>
  <c r="I907" i="109"/>
  <c r="J298" i="109"/>
  <c r="K437" i="109" s="1"/>
  <c r="I902" i="109"/>
  <c r="J293" i="109"/>
  <c r="K432" i="109" s="1"/>
  <c r="I897" i="109"/>
  <c r="J291" i="109"/>
  <c r="K430" i="109" s="1"/>
  <c r="I895" i="109"/>
  <c r="J289" i="109"/>
  <c r="K428" i="109" s="1"/>
  <c r="I893" i="109"/>
  <c r="J287" i="109"/>
  <c r="K426" i="109" s="1"/>
  <c r="I891" i="109"/>
  <c r="J285" i="109"/>
  <c r="K424" i="109" s="1"/>
  <c r="K563" i="109" s="1"/>
  <c r="I889" i="109"/>
  <c r="K416" i="109"/>
  <c r="L555" i="109" s="1"/>
  <c r="K409" i="109"/>
  <c r="L548" i="109" s="1"/>
  <c r="K403" i="109"/>
  <c r="L542" i="109" s="1"/>
  <c r="K395" i="109"/>
  <c r="L534" i="109" s="1"/>
  <c r="K387" i="109"/>
  <c r="L526" i="109" s="1"/>
  <c r="K379" i="109"/>
  <c r="L518" i="109" s="1"/>
  <c r="K368" i="109"/>
  <c r="L507" i="109" s="1"/>
  <c r="J413" i="109"/>
  <c r="K552" i="109" s="1"/>
  <c r="I1017" i="109"/>
  <c r="J406" i="109"/>
  <c r="K545" i="109" s="1"/>
  <c r="I1010" i="109"/>
  <c r="J396" i="109"/>
  <c r="K535" i="109" s="1"/>
  <c r="I1000" i="109"/>
  <c r="J384" i="109"/>
  <c r="K523" i="109" s="1"/>
  <c r="I988" i="109"/>
  <c r="J382" i="109"/>
  <c r="K521" i="109" s="1"/>
  <c r="I986" i="109"/>
  <c r="J370" i="109"/>
  <c r="K509" i="109" s="1"/>
  <c r="I974" i="109"/>
  <c r="J349" i="109"/>
  <c r="K488" i="109" s="1"/>
  <c r="I953" i="109"/>
  <c r="J343" i="109"/>
  <c r="K482" i="109" s="1"/>
  <c r="I947" i="109"/>
  <c r="J331" i="109"/>
  <c r="K470" i="109" s="1"/>
  <c r="I935" i="109"/>
  <c r="J325" i="109"/>
  <c r="K464" i="109" s="1"/>
  <c r="I929" i="109"/>
  <c r="J320" i="109"/>
  <c r="K459" i="109" s="1"/>
  <c r="I924" i="109"/>
  <c r="J301" i="109"/>
  <c r="K440" i="109" s="1"/>
  <c r="I905" i="109"/>
  <c r="J299" i="109"/>
  <c r="K438" i="109" s="1"/>
  <c r="I903" i="109"/>
  <c r="J296" i="109"/>
  <c r="K435" i="109" s="1"/>
  <c r="I900" i="109"/>
  <c r="J294" i="109"/>
  <c r="K433" i="109" s="1"/>
  <c r="I898" i="109"/>
  <c r="K415" i="109"/>
  <c r="L554" i="109" s="1"/>
  <c r="K408" i="109"/>
  <c r="L547" i="109" s="1"/>
  <c r="K401" i="109"/>
  <c r="L540" i="109" s="1"/>
  <c r="K364" i="109"/>
  <c r="L503" i="109" s="1"/>
  <c r="K348" i="109"/>
  <c r="L487" i="109" s="1"/>
  <c r="I1021" i="109"/>
  <c r="J414" i="109"/>
  <c r="K553" i="109" s="1"/>
  <c r="I1018" i="109"/>
  <c r="I1008" i="109"/>
  <c r="I1003" i="109"/>
  <c r="I1001" i="109"/>
  <c r="J394" i="109"/>
  <c r="K533" i="109" s="1"/>
  <c r="I998" i="109"/>
  <c r="J392" i="109"/>
  <c r="K531" i="109" s="1"/>
  <c r="I996" i="109"/>
  <c r="J390" i="109"/>
  <c r="K529" i="109" s="1"/>
  <c r="I994" i="109"/>
  <c r="I989" i="109"/>
  <c r="J380" i="109"/>
  <c r="K519" i="109" s="1"/>
  <c r="I984" i="109"/>
  <c r="J375" i="109"/>
  <c r="K514" i="109" s="1"/>
  <c r="I979" i="109"/>
  <c r="J366" i="109"/>
  <c r="K505" i="109" s="1"/>
  <c r="I970" i="109"/>
  <c r="J363" i="109"/>
  <c r="K502" i="109" s="1"/>
  <c r="I967" i="109"/>
  <c r="J361" i="109"/>
  <c r="K500" i="109" s="1"/>
  <c r="I965" i="109"/>
  <c r="J359" i="109"/>
  <c r="K498" i="109" s="1"/>
  <c r="I963" i="109"/>
  <c r="J357" i="109"/>
  <c r="K496" i="109" s="1"/>
  <c r="I961" i="109"/>
  <c r="J355" i="109"/>
  <c r="K494" i="109" s="1"/>
  <c r="I959" i="109"/>
  <c r="I956" i="109"/>
  <c r="J346" i="109"/>
  <c r="K485" i="109" s="1"/>
  <c r="I950" i="109"/>
  <c r="I948" i="109"/>
  <c r="J341" i="109"/>
  <c r="K480" i="109" s="1"/>
  <c r="I945" i="109"/>
  <c r="J339" i="109"/>
  <c r="K478" i="109" s="1"/>
  <c r="I943" i="109"/>
  <c r="J336" i="109"/>
  <c r="K475" i="109" s="1"/>
  <c r="I940" i="109"/>
  <c r="J334" i="109"/>
  <c r="K473" i="109" s="1"/>
  <c r="I938" i="109"/>
  <c r="J332" i="109"/>
  <c r="K471" i="109" s="1"/>
  <c r="I936" i="109"/>
  <c r="J328" i="109"/>
  <c r="K467" i="109" s="1"/>
  <c r="I932" i="109"/>
  <c r="J326" i="109"/>
  <c r="K465" i="109" s="1"/>
  <c r="I930" i="109"/>
  <c r="J323" i="109"/>
  <c r="K462" i="109" s="1"/>
  <c r="I927" i="109"/>
  <c r="J318" i="109"/>
  <c r="K457" i="109" s="1"/>
  <c r="I922" i="109"/>
  <c r="J315" i="109"/>
  <c r="K454" i="109" s="1"/>
  <c r="I919" i="109"/>
  <c r="J313" i="109"/>
  <c r="K452" i="109" s="1"/>
  <c r="I917" i="109"/>
  <c r="J312" i="109"/>
  <c r="K451" i="109" s="1"/>
  <c r="I916" i="109"/>
  <c r="J310" i="109"/>
  <c r="K449" i="109" s="1"/>
  <c r="I914" i="109"/>
  <c r="J308" i="109"/>
  <c r="K447" i="109" s="1"/>
  <c r="I912" i="109"/>
  <c r="J306" i="109"/>
  <c r="K445" i="109" s="1"/>
  <c r="I910" i="109"/>
  <c r="J304" i="109"/>
  <c r="K443" i="109" s="1"/>
  <c r="I908" i="109"/>
  <c r="J292" i="109"/>
  <c r="K431" i="109" s="1"/>
  <c r="I896" i="109"/>
  <c r="J290" i="109"/>
  <c r="K429" i="109" s="1"/>
  <c r="I894" i="109"/>
  <c r="J288" i="109"/>
  <c r="K427" i="109" s="1"/>
  <c r="I892" i="109"/>
  <c r="I890" i="109"/>
  <c r="J284" i="109"/>
  <c r="K423" i="109" s="1"/>
  <c r="K562" i="109" s="1"/>
  <c r="I888" i="109"/>
  <c r="I418" i="109"/>
  <c r="K412" i="109"/>
  <c r="L551" i="109" s="1"/>
  <c r="K407" i="109"/>
  <c r="L546" i="109" s="1"/>
  <c r="K383" i="109"/>
  <c r="L522" i="109" s="1"/>
  <c r="K376" i="109"/>
  <c r="L515" i="109" s="1"/>
  <c r="J402" i="109"/>
  <c r="K541" i="109" s="1"/>
  <c r="I1006" i="109"/>
  <c r="J388" i="109"/>
  <c r="K527" i="109" s="1"/>
  <c r="I992" i="109"/>
  <c r="J386" i="109"/>
  <c r="K525" i="109" s="1"/>
  <c r="I990" i="109"/>
  <c r="J378" i="109"/>
  <c r="K517" i="109" s="1"/>
  <c r="I982" i="109"/>
  <c r="J373" i="109"/>
  <c r="K512" i="109" s="1"/>
  <c r="I977" i="109"/>
  <c r="J371" i="109"/>
  <c r="K510" i="109" s="1"/>
  <c r="I975" i="109"/>
  <c r="J369" i="109"/>
  <c r="K508" i="109" s="1"/>
  <c r="I973" i="109"/>
  <c r="J367" i="109"/>
  <c r="K506" i="109" s="1"/>
  <c r="I971" i="109"/>
  <c r="J353" i="109"/>
  <c r="K492" i="109" s="1"/>
  <c r="I957" i="109"/>
  <c r="J350" i="109"/>
  <c r="K489" i="109" s="1"/>
  <c r="I954" i="109"/>
  <c r="J347" i="109"/>
  <c r="K486" i="109" s="1"/>
  <c r="I951" i="109"/>
  <c r="J342" i="109"/>
  <c r="K481" i="109" s="1"/>
  <c r="I946" i="109"/>
  <c r="J337" i="109"/>
  <c r="K476" i="109" s="1"/>
  <c r="I941" i="109"/>
  <c r="J329" i="109"/>
  <c r="K468" i="109" s="1"/>
  <c r="I933" i="109"/>
  <c r="J321" i="109"/>
  <c r="K460" i="109" s="1"/>
  <c r="I925" i="109"/>
  <c r="J319" i="109"/>
  <c r="K458" i="109" s="1"/>
  <c r="I923" i="109"/>
  <c r="J302" i="109"/>
  <c r="K441" i="109" s="1"/>
  <c r="I906" i="109"/>
  <c r="J300" i="109"/>
  <c r="K439" i="109" s="1"/>
  <c r="I904" i="109"/>
  <c r="J297" i="109"/>
  <c r="K436" i="109" s="1"/>
  <c r="I901" i="109"/>
  <c r="J295" i="109"/>
  <c r="K434" i="109" s="1"/>
  <c r="I899" i="109"/>
  <c r="J286" i="109"/>
  <c r="K425" i="109" s="1"/>
  <c r="G20" i="119"/>
  <c r="S16" i="119"/>
  <c r="I835" i="109"/>
  <c r="U145" i="109"/>
  <c r="B424" i="109"/>
  <c r="B563" i="109" s="1"/>
  <c r="B702" i="109" s="1"/>
  <c r="I696" i="109"/>
  <c r="EI278" i="109"/>
  <c r="EI139" i="109"/>
  <c r="I1022" i="109" l="1"/>
  <c r="K352" i="109"/>
  <c r="L491" i="109" s="1"/>
  <c r="K399" i="109"/>
  <c r="L538" i="109" s="1"/>
  <c r="K630" i="109"/>
  <c r="K360" i="109"/>
  <c r="L499" i="109" s="1"/>
  <c r="L638" i="109" s="1"/>
  <c r="K393" i="109"/>
  <c r="L532" i="109" s="1"/>
  <c r="L671" i="109" s="1"/>
  <c r="K677" i="109"/>
  <c r="J997" i="109"/>
  <c r="J1135" i="109" s="1"/>
  <c r="J956" i="109"/>
  <c r="J1094" i="109" s="1"/>
  <c r="K693" i="109"/>
  <c r="L693" i="109" s="1"/>
  <c r="K622" i="109"/>
  <c r="K377" i="109"/>
  <c r="L516" i="109" s="1"/>
  <c r="J1019" i="109"/>
  <c r="J1157" i="109" s="1"/>
  <c r="K629" i="109"/>
  <c r="J964" i="109"/>
  <c r="J1102" i="109" s="1"/>
  <c r="J1007" i="109"/>
  <c r="J1145" i="109" s="1"/>
  <c r="K603" i="109"/>
  <c r="L681" i="109"/>
  <c r="K594" i="109"/>
  <c r="K372" i="109"/>
  <c r="L511" i="109" s="1"/>
  <c r="K599" i="109"/>
  <c r="J1001" i="109"/>
  <c r="J989" i="109"/>
  <c r="J1127" i="109" s="1"/>
  <c r="K356" i="109"/>
  <c r="L495" i="109" s="1"/>
  <c r="L634" i="109" s="1"/>
  <c r="K411" i="109"/>
  <c r="L550" i="109" s="1"/>
  <c r="L626" i="109"/>
  <c r="K385" i="109"/>
  <c r="L524" i="109" s="1"/>
  <c r="J952" i="109"/>
  <c r="J1090" i="109" s="1"/>
  <c r="K675" i="109"/>
  <c r="K417" i="109"/>
  <c r="L556" i="109" s="1"/>
  <c r="K688" i="109"/>
  <c r="J1008" i="109"/>
  <c r="J1146" i="109" s="1"/>
  <c r="K397" i="109"/>
  <c r="L536" i="109" s="1"/>
  <c r="K389" i="109"/>
  <c r="L528" i="109" s="1"/>
  <c r="K695" i="109"/>
  <c r="K391" i="109"/>
  <c r="L530" i="109" s="1"/>
  <c r="K283" i="109"/>
  <c r="L422" i="109" s="1"/>
  <c r="L561" i="109" s="1"/>
  <c r="K404" i="109"/>
  <c r="L543" i="109" s="1"/>
  <c r="L682" i="109" s="1"/>
  <c r="J835" i="109"/>
  <c r="J557" i="109"/>
  <c r="H33" i="119" s="1"/>
  <c r="K344" i="109"/>
  <c r="L483" i="109" s="1"/>
  <c r="J960" i="109"/>
  <c r="J1098" i="109" s="1"/>
  <c r="K663" i="109"/>
  <c r="J948" i="109"/>
  <c r="J1086" i="109" s="1"/>
  <c r="J1003" i="109"/>
  <c r="J1141" i="109" s="1"/>
  <c r="J995" i="109"/>
  <c r="J1133" i="109" s="1"/>
  <c r="K683" i="109"/>
  <c r="K669" i="109"/>
  <c r="K670" i="109"/>
  <c r="K595" i="109"/>
  <c r="K579" i="109"/>
  <c r="K623" i="109"/>
  <c r="K643" i="109"/>
  <c r="K567" i="109"/>
  <c r="K581" i="109"/>
  <c r="J659" i="109"/>
  <c r="K666" i="109"/>
  <c r="K586" i="109"/>
  <c r="K641" i="109"/>
  <c r="K653" i="109"/>
  <c r="K684" i="109"/>
  <c r="K572" i="109"/>
  <c r="K577" i="109"/>
  <c r="K597" i="109"/>
  <c r="K601" i="109"/>
  <c r="K613" i="109"/>
  <c r="K618" i="109"/>
  <c r="K571" i="109"/>
  <c r="K605" i="109"/>
  <c r="K620" i="109"/>
  <c r="J654" i="109"/>
  <c r="K585" i="109"/>
  <c r="K592" i="109"/>
  <c r="K608" i="109"/>
  <c r="K632" i="109"/>
  <c r="K636" i="109"/>
  <c r="K640" i="109"/>
  <c r="K652" i="109"/>
  <c r="K678" i="109"/>
  <c r="K565" i="109"/>
  <c r="K569" i="109"/>
  <c r="K583" i="109"/>
  <c r="K589" i="109"/>
  <c r="K607" i="109"/>
  <c r="K625" i="109"/>
  <c r="J685" i="109"/>
  <c r="J690" i="109"/>
  <c r="K591" i="109"/>
  <c r="K674" i="109"/>
  <c r="K574" i="109"/>
  <c r="K611" i="109"/>
  <c r="K616" i="109"/>
  <c r="K676" i="109"/>
  <c r="K576" i="109"/>
  <c r="K649" i="109"/>
  <c r="J673" i="109"/>
  <c r="K609" i="109"/>
  <c r="J686" i="109"/>
  <c r="K575" i="109"/>
  <c r="K580" i="109"/>
  <c r="K619" i="109"/>
  <c r="K624" i="109"/>
  <c r="K633" i="109"/>
  <c r="K637" i="109"/>
  <c r="K566" i="109"/>
  <c r="K590" i="109"/>
  <c r="K604" i="109"/>
  <c r="J646" i="109"/>
  <c r="J655" i="109"/>
  <c r="J665" i="109"/>
  <c r="J689" i="109"/>
  <c r="J1015" i="109" s="1"/>
  <c r="J1153" i="109" s="1"/>
  <c r="K615" i="109"/>
  <c r="K631" i="109"/>
  <c r="K645" i="109"/>
  <c r="K664" i="109"/>
  <c r="K568" i="109"/>
  <c r="K588" i="109"/>
  <c r="K648" i="109"/>
  <c r="K660" i="109"/>
  <c r="K573" i="109"/>
  <c r="K578" i="109"/>
  <c r="K598" i="109"/>
  <c r="K602" i="109"/>
  <c r="K617" i="109"/>
  <c r="K584" i="109"/>
  <c r="J642" i="109"/>
  <c r="K651" i="109"/>
  <c r="J661" i="109"/>
  <c r="J687" i="109"/>
  <c r="K582" i="109"/>
  <c r="K606" i="109"/>
  <c r="J657" i="109"/>
  <c r="J667" i="109"/>
  <c r="J679" i="109"/>
  <c r="K691" i="109"/>
  <c r="K612" i="109"/>
  <c r="K635" i="109"/>
  <c r="K639" i="109"/>
  <c r="K644" i="109"/>
  <c r="K658" i="109"/>
  <c r="K668" i="109"/>
  <c r="K672" i="109"/>
  <c r="K692" i="109"/>
  <c r="K564" i="109"/>
  <c r="K570" i="109"/>
  <c r="K621" i="109"/>
  <c r="J650" i="109"/>
  <c r="J694" i="109"/>
  <c r="K587" i="109"/>
  <c r="K596" i="109"/>
  <c r="K628" i="109"/>
  <c r="K647" i="109"/>
  <c r="K656" i="109"/>
  <c r="K680" i="109"/>
  <c r="K627" i="109"/>
  <c r="K593" i="109"/>
  <c r="K600" i="109"/>
  <c r="K610" i="109"/>
  <c r="K614" i="109"/>
  <c r="K662" i="109"/>
  <c r="I1026" i="109"/>
  <c r="I1027" i="109"/>
  <c r="I1025" i="109"/>
  <c r="I1052" i="109"/>
  <c r="I1068" i="109"/>
  <c r="I1083" i="109"/>
  <c r="I1108" i="109"/>
  <c r="I1041" i="109"/>
  <c r="I1091" i="109"/>
  <c r="I1155" i="109"/>
  <c r="I1107" i="109"/>
  <c r="I1042" i="109"/>
  <c r="I1061" i="109"/>
  <c r="I1071" i="109"/>
  <c r="I1084" i="109"/>
  <c r="I1092" i="109"/>
  <c r="I1109" i="109"/>
  <c r="I1113" i="109"/>
  <c r="I1120" i="109"/>
  <c r="I1130" i="109"/>
  <c r="I1094" i="109"/>
  <c r="I1134" i="109"/>
  <c r="I1139" i="109"/>
  <c r="J1139" i="109"/>
  <c r="I1040" i="109"/>
  <c r="I1047" i="109"/>
  <c r="I1051" i="109"/>
  <c r="I1056" i="109"/>
  <c r="I1059" i="109"/>
  <c r="I1066" i="109"/>
  <c r="I1072" i="109"/>
  <c r="I1077" i="109"/>
  <c r="I1082" i="109"/>
  <c r="I1090" i="109"/>
  <c r="I1102" i="109"/>
  <c r="I1135" i="109"/>
  <c r="I1152" i="109"/>
  <c r="I1055" i="109"/>
  <c r="I1078" i="109"/>
  <c r="I1103" i="109"/>
  <c r="I1156" i="109"/>
  <c r="I1073" i="109"/>
  <c r="I1138" i="109"/>
  <c r="I1142" i="109"/>
  <c r="I1046" i="109"/>
  <c r="I1050" i="109"/>
  <c r="I1054" i="109"/>
  <c r="I1057" i="109"/>
  <c r="I1065" i="109"/>
  <c r="I1070" i="109"/>
  <c r="I1076" i="109"/>
  <c r="I1081" i="109"/>
  <c r="I1086" i="109"/>
  <c r="I1097" i="109"/>
  <c r="I1101" i="109"/>
  <c r="I1105" i="109"/>
  <c r="I1117" i="109"/>
  <c r="I1127" i="109"/>
  <c r="I1141" i="109"/>
  <c r="I1043" i="109"/>
  <c r="I1067" i="109"/>
  <c r="I1085" i="109"/>
  <c r="I1112" i="109"/>
  <c r="I1126" i="109"/>
  <c r="I1148" i="109"/>
  <c r="I1093" i="109"/>
  <c r="I1098" i="109"/>
  <c r="I1104" i="109"/>
  <c r="I1116" i="109"/>
  <c r="I1140" i="109"/>
  <c r="I1145" i="109"/>
  <c r="I1048" i="109"/>
  <c r="I1060" i="109"/>
  <c r="I1074" i="109"/>
  <c r="I1099" i="109"/>
  <c r="I1122" i="109"/>
  <c r="I1062" i="109"/>
  <c r="I1124" i="109"/>
  <c r="I1096" i="109"/>
  <c r="I1133" i="109"/>
  <c r="I1039" i="109"/>
  <c r="I1044" i="109"/>
  <c r="I1063" i="109"/>
  <c r="I1079" i="109"/>
  <c r="I1089" i="109"/>
  <c r="I1095" i="109"/>
  <c r="I1111" i="109"/>
  <c r="I1115" i="109"/>
  <c r="I1128" i="109"/>
  <c r="I1144" i="109"/>
  <c r="I1088" i="109"/>
  <c r="I1132" i="109"/>
  <c r="I1136" i="109"/>
  <c r="I1146" i="109"/>
  <c r="I1045" i="109"/>
  <c r="I1049" i="109"/>
  <c r="I1053" i="109"/>
  <c r="I1058" i="109"/>
  <c r="I1064" i="109"/>
  <c r="I1069" i="109"/>
  <c r="I1075" i="109"/>
  <c r="I1080" i="109"/>
  <c r="I1087" i="109"/>
  <c r="I1100" i="109"/>
  <c r="I1147" i="109"/>
  <c r="I1157" i="109"/>
  <c r="I1028" i="109"/>
  <c r="I1031" i="109"/>
  <c r="I1035" i="109"/>
  <c r="I1032" i="109"/>
  <c r="I1030" i="109"/>
  <c r="I1034" i="109"/>
  <c r="I1036" i="109"/>
  <c r="I1038" i="109"/>
  <c r="I1037" i="109"/>
  <c r="I1029" i="109"/>
  <c r="I1033" i="109"/>
  <c r="I1159" i="109"/>
  <c r="K711" i="109"/>
  <c r="K716" i="109"/>
  <c r="K731" i="109"/>
  <c r="K736" i="109"/>
  <c r="K743" i="109"/>
  <c r="K748" i="109"/>
  <c r="K766" i="109"/>
  <c r="K787" i="109"/>
  <c r="K794" i="109"/>
  <c r="K799" i="109"/>
  <c r="K804" i="109"/>
  <c r="K813" i="109"/>
  <c r="K823" i="109"/>
  <c r="K828" i="109"/>
  <c r="K833" i="109"/>
  <c r="J887" i="109"/>
  <c r="K713" i="109"/>
  <c r="K718" i="109"/>
  <c r="K733" i="109"/>
  <c r="K738" i="109"/>
  <c r="K745" i="109"/>
  <c r="K760" i="109"/>
  <c r="K785" i="109"/>
  <c r="K789" i="109"/>
  <c r="K796" i="109"/>
  <c r="K801" i="109"/>
  <c r="K806" i="109"/>
  <c r="K818" i="109"/>
  <c r="K825" i="109"/>
  <c r="K830" i="109"/>
  <c r="K703" i="109"/>
  <c r="K707" i="109"/>
  <c r="K721" i="109"/>
  <c r="K725" i="109"/>
  <c r="K729" i="109"/>
  <c r="K739" i="109"/>
  <c r="K749" i="109"/>
  <c r="K753" i="109"/>
  <c r="K758" i="109"/>
  <c r="K763" i="109"/>
  <c r="K772" i="109"/>
  <c r="K776" i="109"/>
  <c r="K780" i="109"/>
  <c r="K792" i="109"/>
  <c r="K802" i="109"/>
  <c r="K809" i="109"/>
  <c r="K814" i="109"/>
  <c r="K831" i="109"/>
  <c r="K706" i="109"/>
  <c r="K710" i="109"/>
  <c r="K720" i="109"/>
  <c r="K724" i="109"/>
  <c r="K728" i="109"/>
  <c r="K740" i="109"/>
  <c r="K747" i="109"/>
  <c r="K752" i="109"/>
  <c r="K757" i="109"/>
  <c r="K765" i="109"/>
  <c r="K952" i="109" s="1"/>
  <c r="K771" i="109"/>
  <c r="K775" i="109"/>
  <c r="K779" i="109"/>
  <c r="K782" i="109"/>
  <c r="K810" i="109"/>
  <c r="K815" i="109"/>
  <c r="K820" i="109"/>
  <c r="K1007" i="109" s="1"/>
  <c r="K827" i="109"/>
  <c r="K832" i="109"/>
  <c r="K712" i="109"/>
  <c r="K717" i="109"/>
  <c r="K730" i="109"/>
  <c r="K737" i="109"/>
  <c r="K746" i="109"/>
  <c r="K759" i="109"/>
  <c r="K767" i="109"/>
  <c r="K781" i="109"/>
  <c r="K786" i="109"/>
  <c r="K790" i="109"/>
  <c r="K795" i="109"/>
  <c r="K800" i="109"/>
  <c r="K805" i="109"/>
  <c r="K819" i="109"/>
  <c r="K826" i="109"/>
  <c r="K705" i="109"/>
  <c r="K709" i="109"/>
  <c r="K723" i="109"/>
  <c r="K727" i="109"/>
  <c r="K734" i="109"/>
  <c r="K741" i="109"/>
  <c r="K751" i="109"/>
  <c r="K756" i="109"/>
  <c r="K761" i="109"/>
  <c r="K769" i="109"/>
  <c r="K774" i="109"/>
  <c r="K778" i="109"/>
  <c r="K783" i="109"/>
  <c r="K797" i="109"/>
  <c r="K807" i="109"/>
  <c r="K811" i="109"/>
  <c r="K816" i="109"/>
  <c r="K821" i="109"/>
  <c r="K704" i="109"/>
  <c r="K708" i="109"/>
  <c r="K715" i="109"/>
  <c r="K722" i="109"/>
  <c r="K726" i="109"/>
  <c r="K735" i="109"/>
  <c r="K742" i="109"/>
  <c r="K750" i="109"/>
  <c r="K755" i="109"/>
  <c r="K762" i="109"/>
  <c r="K768" i="109"/>
  <c r="K773" i="109"/>
  <c r="K777" i="109"/>
  <c r="K791" i="109"/>
  <c r="K808" i="109"/>
  <c r="K817" i="109"/>
  <c r="K822" i="109"/>
  <c r="K714" i="109"/>
  <c r="K719" i="109"/>
  <c r="K732" i="109"/>
  <c r="K744" i="109"/>
  <c r="K754" i="109"/>
  <c r="K764" i="109"/>
  <c r="K770" i="109"/>
  <c r="K784" i="109"/>
  <c r="K788" i="109"/>
  <c r="K793" i="109"/>
  <c r="K798" i="109"/>
  <c r="K803" i="109"/>
  <c r="K812" i="109"/>
  <c r="K824" i="109"/>
  <c r="K829" i="109"/>
  <c r="K295" i="109"/>
  <c r="L434" i="109" s="1"/>
  <c r="J899" i="109"/>
  <c r="K300" i="109"/>
  <c r="L439" i="109" s="1"/>
  <c r="J904" i="109"/>
  <c r="J1042" i="109" s="1"/>
  <c r="K319" i="109"/>
  <c r="L458" i="109" s="1"/>
  <c r="J923" i="109"/>
  <c r="K329" i="109"/>
  <c r="L468" i="109" s="1"/>
  <c r="J933" i="109"/>
  <c r="J1071" i="109" s="1"/>
  <c r="K342" i="109"/>
  <c r="L481" i="109" s="1"/>
  <c r="J946" i="109"/>
  <c r="K350" i="109"/>
  <c r="L489" i="109" s="1"/>
  <c r="J954" i="109"/>
  <c r="J1092" i="109" s="1"/>
  <c r="K367" i="109"/>
  <c r="L506" i="109" s="1"/>
  <c r="J971" i="109"/>
  <c r="K371" i="109"/>
  <c r="L510" i="109" s="1"/>
  <c r="J975" i="109"/>
  <c r="J1113" i="109" s="1"/>
  <c r="K378" i="109"/>
  <c r="L517" i="109" s="1"/>
  <c r="J982" i="109"/>
  <c r="K388" i="109"/>
  <c r="L527" i="109" s="1"/>
  <c r="J992" i="109"/>
  <c r="J1130" i="109" s="1"/>
  <c r="L376" i="109"/>
  <c r="M515" i="109" s="1"/>
  <c r="L407" i="109"/>
  <c r="M546" i="109" s="1"/>
  <c r="K284" i="109"/>
  <c r="L423" i="109" s="1"/>
  <c r="L562" i="109" s="1"/>
  <c r="J888" i="109"/>
  <c r="K392" i="109"/>
  <c r="L531" i="109" s="1"/>
  <c r="J996" i="109"/>
  <c r="K285" i="109"/>
  <c r="L424" i="109" s="1"/>
  <c r="J889" i="109"/>
  <c r="K289" i="109"/>
  <c r="L428" i="109" s="1"/>
  <c r="J893" i="109"/>
  <c r="J1031" i="109" s="1"/>
  <c r="K293" i="109"/>
  <c r="L432" i="109" s="1"/>
  <c r="J897" i="109"/>
  <c r="K303" i="109"/>
  <c r="L442" i="109" s="1"/>
  <c r="J907" i="109"/>
  <c r="K307" i="109"/>
  <c r="L446" i="109" s="1"/>
  <c r="J911" i="109"/>
  <c r="K311" i="109"/>
  <c r="L450" i="109" s="1"/>
  <c r="J915" i="109"/>
  <c r="K316" i="109"/>
  <c r="L455" i="109" s="1"/>
  <c r="J920" i="109"/>
  <c r="K322" i="109"/>
  <c r="L461" i="109" s="1"/>
  <c r="J926" i="109"/>
  <c r="K327" i="109"/>
  <c r="L466" i="109" s="1"/>
  <c r="J931" i="109"/>
  <c r="K333" i="109"/>
  <c r="L472" i="109" s="1"/>
  <c r="J937" i="109"/>
  <c r="K338" i="109"/>
  <c r="L477" i="109" s="1"/>
  <c r="J942" i="109"/>
  <c r="K345" i="109"/>
  <c r="L484" i="109" s="1"/>
  <c r="J949" i="109"/>
  <c r="K358" i="109"/>
  <c r="L497" i="109" s="1"/>
  <c r="J962" i="109"/>
  <c r="K405" i="109"/>
  <c r="L544" i="109" s="1"/>
  <c r="J1009" i="109"/>
  <c r="K290" i="109"/>
  <c r="L429" i="109" s="1"/>
  <c r="J894" i="109"/>
  <c r="K304" i="109"/>
  <c r="L443" i="109" s="1"/>
  <c r="J908" i="109"/>
  <c r="K308" i="109"/>
  <c r="L447" i="109" s="1"/>
  <c r="J912" i="109"/>
  <c r="K312" i="109"/>
  <c r="L451" i="109" s="1"/>
  <c r="J916" i="109"/>
  <c r="K315" i="109"/>
  <c r="L454" i="109" s="1"/>
  <c r="J919" i="109"/>
  <c r="K323" i="109"/>
  <c r="L462" i="109" s="1"/>
  <c r="J927" i="109"/>
  <c r="K328" i="109"/>
  <c r="L467" i="109" s="1"/>
  <c r="J932" i="109"/>
  <c r="K334" i="109"/>
  <c r="L473" i="109" s="1"/>
  <c r="J938" i="109"/>
  <c r="K339" i="109"/>
  <c r="L478" i="109" s="1"/>
  <c r="J943" i="109"/>
  <c r="K355" i="109"/>
  <c r="L494" i="109" s="1"/>
  <c r="J959" i="109"/>
  <c r="J1097" i="109" s="1"/>
  <c r="K359" i="109"/>
  <c r="L498" i="109" s="1"/>
  <c r="J963" i="109"/>
  <c r="K363" i="109"/>
  <c r="L502" i="109" s="1"/>
  <c r="J967" i="109"/>
  <c r="J1105" i="109" s="1"/>
  <c r="K375" i="109"/>
  <c r="L514" i="109" s="1"/>
  <c r="J979" i="109"/>
  <c r="L364" i="109"/>
  <c r="M503" i="109" s="1"/>
  <c r="L401" i="109"/>
  <c r="M540" i="109" s="1"/>
  <c r="L415" i="109"/>
  <c r="M554" i="109" s="1"/>
  <c r="K294" i="109"/>
  <c r="L433" i="109" s="1"/>
  <c r="J898" i="109"/>
  <c r="K299" i="109"/>
  <c r="L438" i="109" s="1"/>
  <c r="J903" i="109"/>
  <c r="K320" i="109"/>
  <c r="L459" i="109" s="1"/>
  <c r="J924" i="109"/>
  <c r="K331" i="109"/>
  <c r="L470" i="109" s="1"/>
  <c r="J935" i="109"/>
  <c r="K349" i="109"/>
  <c r="L488" i="109" s="1"/>
  <c r="J953" i="109"/>
  <c r="J1091" i="109" s="1"/>
  <c r="K382" i="109"/>
  <c r="L521" i="109" s="1"/>
  <c r="J986" i="109"/>
  <c r="J1124" i="109" s="1"/>
  <c r="K396" i="109"/>
  <c r="L535" i="109" s="1"/>
  <c r="J1000" i="109"/>
  <c r="J1138" i="109" s="1"/>
  <c r="K413" i="109"/>
  <c r="L552" i="109" s="1"/>
  <c r="J1017" i="109"/>
  <c r="L379" i="109"/>
  <c r="M518" i="109" s="1"/>
  <c r="L395" i="109"/>
  <c r="M534" i="109" s="1"/>
  <c r="L409" i="109"/>
  <c r="M548" i="109" s="1"/>
  <c r="K354" i="109"/>
  <c r="L493" i="109" s="1"/>
  <c r="J958" i="109"/>
  <c r="K365" i="109"/>
  <c r="L504" i="109" s="1"/>
  <c r="J969" i="109"/>
  <c r="J1107" i="109" s="1"/>
  <c r="K400" i="109"/>
  <c r="L539" i="109" s="1"/>
  <c r="J1004" i="109"/>
  <c r="L381" i="109"/>
  <c r="M520" i="109" s="1"/>
  <c r="K297" i="109"/>
  <c r="L436" i="109" s="1"/>
  <c r="J901" i="109"/>
  <c r="J1039" i="109" s="1"/>
  <c r="K302" i="109"/>
  <c r="L441" i="109" s="1"/>
  <c r="J906" i="109"/>
  <c r="K321" i="109"/>
  <c r="L460" i="109" s="1"/>
  <c r="J925" i="109"/>
  <c r="J1063" i="109" s="1"/>
  <c r="K337" i="109"/>
  <c r="L476" i="109" s="1"/>
  <c r="J941" i="109"/>
  <c r="K347" i="109"/>
  <c r="L486" i="109" s="1"/>
  <c r="J951" i="109"/>
  <c r="J1089" i="109" s="1"/>
  <c r="K353" i="109"/>
  <c r="L492" i="109" s="1"/>
  <c r="J957" i="109"/>
  <c r="K369" i="109"/>
  <c r="L508" i="109" s="1"/>
  <c r="J973" i="109"/>
  <c r="J1111" i="109" s="1"/>
  <c r="K373" i="109"/>
  <c r="L512" i="109" s="1"/>
  <c r="J977" i="109"/>
  <c r="K386" i="109"/>
  <c r="L525" i="109" s="1"/>
  <c r="J990" i="109"/>
  <c r="J1128" i="109" s="1"/>
  <c r="K402" i="109"/>
  <c r="L541" i="109" s="1"/>
  <c r="J1006" i="109"/>
  <c r="L383" i="109"/>
  <c r="M522" i="109" s="1"/>
  <c r="L412" i="109"/>
  <c r="M551" i="109" s="1"/>
  <c r="K346" i="109"/>
  <c r="L485" i="109" s="1"/>
  <c r="J950" i="109"/>
  <c r="J1088" i="109" s="1"/>
  <c r="K390" i="109"/>
  <c r="L529" i="109" s="1"/>
  <c r="J994" i="109"/>
  <c r="K394" i="109"/>
  <c r="L533" i="109" s="1"/>
  <c r="J998" i="109"/>
  <c r="J1136" i="109" s="1"/>
  <c r="K287" i="109"/>
  <c r="L426" i="109" s="1"/>
  <c r="J891" i="109"/>
  <c r="K291" i="109"/>
  <c r="L430" i="109" s="1"/>
  <c r="J895" i="109"/>
  <c r="J1033" i="109" s="1"/>
  <c r="K298" i="109"/>
  <c r="L437" i="109" s="1"/>
  <c r="J902" i="109"/>
  <c r="J1040" i="109" s="1"/>
  <c r="K305" i="109"/>
  <c r="L444" i="109" s="1"/>
  <c r="J909" i="109"/>
  <c r="K309" i="109"/>
  <c r="L448" i="109" s="1"/>
  <c r="J913" i="109"/>
  <c r="J1051" i="109" s="1"/>
  <c r="K314" i="109"/>
  <c r="L453" i="109" s="1"/>
  <c r="J918" i="109"/>
  <c r="K317" i="109"/>
  <c r="L456" i="109" s="1"/>
  <c r="J921" i="109"/>
  <c r="J1059" i="109" s="1"/>
  <c r="K324" i="109"/>
  <c r="L463" i="109" s="1"/>
  <c r="J928" i="109"/>
  <c r="K330" i="109"/>
  <c r="L469" i="109" s="1"/>
  <c r="L608" i="109" s="1"/>
  <c r="J934" i="109"/>
  <c r="J1072" i="109" s="1"/>
  <c r="K335" i="109"/>
  <c r="L474" i="109" s="1"/>
  <c r="J939" i="109"/>
  <c r="K340" i="109"/>
  <c r="L479" i="109" s="1"/>
  <c r="J944" i="109"/>
  <c r="J1082" i="109" s="1"/>
  <c r="K410" i="109"/>
  <c r="L549" i="109" s="1"/>
  <c r="J1014" i="109"/>
  <c r="J1152" i="109" s="1"/>
  <c r="K286" i="109"/>
  <c r="L425" i="109" s="1"/>
  <c r="J890" i="109"/>
  <c r="K288" i="109"/>
  <c r="L427" i="109" s="1"/>
  <c r="J892" i="109"/>
  <c r="K292" i="109"/>
  <c r="L431" i="109" s="1"/>
  <c r="J896" i="109"/>
  <c r="J1034" i="109" s="1"/>
  <c r="K306" i="109"/>
  <c r="L445" i="109" s="1"/>
  <c r="J910" i="109"/>
  <c r="K310" i="109"/>
  <c r="L449" i="109" s="1"/>
  <c r="J914" i="109"/>
  <c r="J1052" i="109" s="1"/>
  <c r="K313" i="109"/>
  <c r="L452" i="109" s="1"/>
  <c r="J917" i="109"/>
  <c r="J1055" i="109" s="1"/>
  <c r="K318" i="109"/>
  <c r="L457" i="109" s="1"/>
  <c r="J922" i="109"/>
  <c r="K326" i="109"/>
  <c r="L465" i="109" s="1"/>
  <c r="J930" i="109"/>
  <c r="J1068" i="109" s="1"/>
  <c r="K332" i="109"/>
  <c r="L471" i="109" s="1"/>
  <c r="J936" i="109"/>
  <c r="K336" i="109"/>
  <c r="L475" i="109" s="1"/>
  <c r="J940" i="109"/>
  <c r="K341" i="109"/>
  <c r="L480" i="109" s="1"/>
  <c r="J945" i="109"/>
  <c r="K357" i="109"/>
  <c r="L496" i="109" s="1"/>
  <c r="J961" i="109"/>
  <c r="J1099" i="109" s="1"/>
  <c r="K361" i="109"/>
  <c r="L500" i="109" s="1"/>
  <c r="J965" i="109"/>
  <c r="J1103" i="109" s="1"/>
  <c r="K366" i="109"/>
  <c r="L505" i="109" s="1"/>
  <c r="J970" i="109"/>
  <c r="J1108" i="109" s="1"/>
  <c r="K380" i="109"/>
  <c r="L519" i="109" s="1"/>
  <c r="J984" i="109"/>
  <c r="K414" i="109"/>
  <c r="L553" i="109" s="1"/>
  <c r="J1018" i="109"/>
  <c r="L348" i="109"/>
  <c r="M487" i="109" s="1"/>
  <c r="L408" i="109"/>
  <c r="M547" i="109" s="1"/>
  <c r="L417" i="109"/>
  <c r="M556" i="109" s="1"/>
  <c r="K296" i="109"/>
  <c r="L435" i="109" s="1"/>
  <c r="J900" i="109"/>
  <c r="J1038" i="109" s="1"/>
  <c r="K301" i="109"/>
  <c r="L440" i="109" s="1"/>
  <c r="J905" i="109"/>
  <c r="K325" i="109"/>
  <c r="L464" i="109" s="1"/>
  <c r="J929" i="109"/>
  <c r="K343" i="109"/>
  <c r="L482" i="109" s="1"/>
  <c r="J947" i="109"/>
  <c r="K370" i="109"/>
  <c r="L509" i="109" s="1"/>
  <c r="J974" i="109"/>
  <c r="K384" i="109"/>
  <c r="L523" i="109" s="1"/>
  <c r="J988" i="109"/>
  <c r="K406" i="109"/>
  <c r="L545" i="109" s="1"/>
  <c r="J1010" i="109"/>
  <c r="L368" i="109"/>
  <c r="M507" i="109" s="1"/>
  <c r="L387" i="109"/>
  <c r="M526" i="109" s="1"/>
  <c r="L403" i="109"/>
  <c r="M542" i="109" s="1"/>
  <c r="L416" i="109"/>
  <c r="M555" i="109" s="1"/>
  <c r="K351" i="109"/>
  <c r="L490" i="109" s="1"/>
  <c r="J955" i="109"/>
  <c r="J1093" i="109" s="1"/>
  <c r="K362" i="109"/>
  <c r="L501" i="109" s="1"/>
  <c r="J966" i="109"/>
  <c r="K374" i="109"/>
  <c r="L513" i="109" s="1"/>
  <c r="J978" i="109"/>
  <c r="J1116" i="109" s="1"/>
  <c r="K398" i="109"/>
  <c r="L537" i="109" s="1"/>
  <c r="J1002" i="109"/>
  <c r="H20" i="119"/>
  <c r="I20" i="119" s="1"/>
  <c r="J20" i="119" s="1"/>
  <c r="K20" i="119" s="1"/>
  <c r="L20" i="119" s="1"/>
  <c r="M20" i="119" s="1"/>
  <c r="U144" i="109"/>
  <c r="U279" i="109" s="1"/>
  <c r="K557" i="109"/>
  <c r="I33" i="119" s="1"/>
  <c r="J418" i="109"/>
  <c r="E857" i="109"/>
  <c r="E869" i="109" s="1"/>
  <c r="E881" i="109" s="1"/>
  <c r="E855" i="109"/>
  <c r="E867" i="109" s="1"/>
  <c r="E879" i="109" s="1"/>
  <c r="E853" i="109"/>
  <c r="E865" i="109" s="1"/>
  <c r="E877" i="109" s="1"/>
  <c r="E851" i="109"/>
  <c r="E863" i="109" s="1"/>
  <c r="E875" i="109" s="1"/>
  <c r="D858" i="109"/>
  <c r="D870" i="109" s="1"/>
  <c r="D882" i="109" s="1"/>
  <c r="B857" i="109"/>
  <c r="B869" i="109" s="1"/>
  <c r="B881" i="109" s="1"/>
  <c r="D856" i="109"/>
  <c r="D868" i="109" s="1"/>
  <c r="D880" i="109" s="1"/>
  <c r="B855" i="109"/>
  <c r="B867" i="109" s="1"/>
  <c r="B879" i="109" s="1"/>
  <c r="D854" i="109"/>
  <c r="D866" i="109" s="1"/>
  <c r="D878" i="109" s="1"/>
  <c r="B853" i="109"/>
  <c r="B865" i="109" s="1"/>
  <c r="B877" i="109" s="1"/>
  <c r="D852" i="109"/>
  <c r="D864" i="109" s="1"/>
  <c r="D876" i="109" s="1"/>
  <c r="B851" i="109"/>
  <c r="B863" i="109" s="1"/>
  <c r="B875" i="109" s="1"/>
  <c r="H883" i="109"/>
  <c r="V870" i="109"/>
  <c r="V858" i="109"/>
  <c r="W870" i="109" s="1"/>
  <c r="I858" i="109"/>
  <c r="J870" i="109" s="1"/>
  <c r="J869" i="109" s="1"/>
  <c r="T857" i="109"/>
  <c r="S857" i="109"/>
  <c r="R857" i="109"/>
  <c r="Q857" i="109"/>
  <c r="P857" i="109"/>
  <c r="O857" i="109"/>
  <c r="N857" i="109"/>
  <c r="M857" i="109"/>
  <c r="L857" i="109"/>
  <c r="K857" i="109"/>
  <c r="J857" i="109"/>
  <c r="H857" i="109"/>
  <c r="I856" i="109"/>
  <c r="J868" i="109" s="1"/>
  <c r="J867" i="109" s="1"/>
  <c r="T855" i="109"/>
  <c r="S855" i="109"/>
  <c r="R855" i="109"/>
  <c r="Q855" i="109"/>
  <c r="P855" i="109"/>
  <c r="O855" i="109"/>
  <c r="N855" i="109"/>
  <c r="M855" i="109"/>
  <c r="L855" i="109"/>
  <c r="K855" i="109"/>
  <c r="J855" i="109"/>
  <c r="H855" i="109"/>
  <c r="I854" i="109"/>
  <c r="J866" i="109" s="1"/>
  <c r="J865" i="109" s="1"/>
  <c r="T853" i="109"/>
  <c r="S853" i="109"/>
  <c r="R853" i="109"/>
  <c r="Q853" i="109"/>
  <c r="P853" i="109"/>
  <c r="O853" i="109"/>
  <c r="N853" i="109"/>
  <c r="M853" i="109"/>
  <c r="L853" i="109"/>
  <c r="K853" i="109"/>
  <c r="J853" i="109"/>
  <c r="H853" i="109"/>
  <c r="I852" i="109"/>
  <c r="J864" i="109" s="1"/>
  <c r="J863" i="109" s="1"/>
  <c r="T851" i="109"/>
  <c r="V851" i="109" s="1"/>
  <c r="S851" i="109"/>
  <c r="R851" i="109"/>
  <c r="Q851" i="109"/>
  <c r="P851" i="109"/>
  <c r="O851" i="109"/>
  <c r="N851" i="109"/>
  <c r="M851" i="109"/>
  <c r="L851" i="109"/>
  <c r="K851" i="109"/>
  <c r="J851" i="109"/>
  <c r="H851" i="109"/>
  <c r="EG850" i="109"/>
  <c r="EF850" i="109"/>
  <c r="EE850" i="109"/>
  <c r="ED850" i="109"/>
  <c r="EC850" i="109"/>
  <c r="EB850" i="109"/>
  <c r="EA850" i="109"/>
  <c r="DZ850" i="109"/>
  <c r="DY850" i="109"/>
  <c r="DX850" i="109"/>
  <c r="DW850" i="109"/>
  <c r="DV850" i="109"/>
  <c r="DT850" i="109"/>
  <c r="DS850" i="109"/>
  <c r="DR850" i="109"/>
  <c r="DQ850" i="109"/>
  <c r="DP850" i="109"/>
  <c r="DO850" i="109"/>
  <c r="DN850" i="109"/>
  <c r="DM850" i="109"/>
  <c r="DL850" i="109"/>
  <c r="DK850" i="109"/>
  <c r="DJ850" i="109"/>
  <c r="DI850" i="109"/>
  <c r="DG850" i="109"/>
  <c r="DF850" i="109"/>
  <c r="DE850" i="109"/>
  <c r="DD850" i="109"/>
  <c r="DC850" i="109"/>
  <c r="DB850" i="109"/>
  <c r="DA850" i="109"/>
  <c r="CZ850" i="109"/>
  <c r="CY850" i="109"/>
  <c r="CX850" i="109"/>
  <c r="CW850" i="109"/>
  <c r="CV850" i="109"/>
  <c r="CT850" i="109"/>
  <c r="CS850" i="109"/>
  <c r="CR850" i="109"/>
  <c r="CQ850" i="109"/>
  <c r="CP850" i="109"/>
  <c r="CO850" i="109"/>
  <c r="CN850" i="109"/>
  <c r="CM850" i="109"/>
  <c r="CL850" i="109"/>
  <c r="CK850" i="109"/>
  <c r="CJ850" i="109"/>
  <c r="CI850" i="109"/>
  <c r="CG850" i="109"/>
  <c r="CF850" i="109"/>
  <c r="CE850" i="109"/>
  <c r="CD850" i="109"/>
  <c r="CC850" i="109"/>
  <c r="CB850" i="109"/>
  <c r="CA850" i="109"/>
  <c r="BZ850" i="109"/>
  <c r="BY850" i="109"/>
  <c r="BX850" i="109"/>
  <c r="BW850" i="109"/>
  <c r="BV850" i="109"/>
  <c r="BT850" i="109"/>
  <c r="BS850" i="109"/>
  <c r="BR850" i="109"/>
  <c r="BQ850" i="109"/>
  <c r="BP850" i="109"/>
  <c r="BO850" i="109"/>
  <c r="BN850" i="109"/>
  <c r="BM850" i="109"/>
  <c r="BL850" i="109"/>
  <c r="BK850" i="109"/>
  <c r="BJ850" i="109"/>
  <c r="BI850" i="109"/>
  <c r="BG850" i="109"/>
  <c r="BF850" i="109"/>
  <c r="BE850" i="109"/>
  <c r="BD850" i="109"/>
  <c r="BC850" i="109"/>
  <c r="BB850" i="109"/>
  <c r="BA850" i="109"/>
  <c r="AZ850" i="109"/>
  <c r="AY850" i="109"/>
  <c r="AX850" i="109"/>
  <c r="AW850" i="109"/>
  <c r="AV850" i="109"/>
  <c r="AT850" i="109"/>
  <c r="AS850" i="109"/>
  <c r="AR850" i="109"/>
  <c r="AQ850" i="109"/>
  <c r="AP850" i="109"/>
  <c r="AO850" i="109"/>
  <c r="AN850" i="109"/>
  <c r="AM850" i="109"/>
  <c r="AL850" i="109"/>
  <c r="AK850" i="109"/>
  <c r="AJ850" i="109"/>
  <c r="AI850" i="109"/>
  <c r="AG850" i="109"/>
  <c r="AF850" i="109"/>
  <c r="AE850" i="109"/>
  <c r="AD850" i="109"/>
  <c r="AC850" i="109"/>
  <c r="AB850" i="109"/>
  <c r="AA850" i="109"/>
  <c r="Z850" i="109"/>
  <c r="Y850" i="109"/>
  <c r="X850" i="109"/>
  <c r="W850" i="109"/>
  <c r="V850" i="109"/>
  <c r="T850" i="109"/>
  <c r="S850" i="109"/>
  <c r="R850" i="109"/>
  <c r="Q850" i="109"/>
  <c r="P850" i="109"/>
  <c r="O850" i="109"/>
  <c r="N850" i="109"/>
  <c r="M850" i="109"/>
  <c r="L850" i="109"/>
  <c r="K850" i="109"/>
  <c r="J850" i="109"/>
  <c r="I850" i="109"/>
  <c r="V846" i="109"/>
  <c r="W846" i="109" s="1"/>
  <c r="X846" i="109" s="1"/>
  <c r="Y846" i="109" s="1"/>
  <c r="Z846" i="109" s="1"/>
  <c r="AA846" i="109" s="1"/>
  <c r="AB846" i="109" s="1"/>
  <c r="AC846" i="109" s="1"/>
  <c r="AD846" i="109" s="1"/>
  <c r="AE846" i="109" s="1"/>
  <c r="AF846" i="109" s="1"/>
  <c r="AG846" i="109" s="1"/>
  <c r="AI846" i="109" s="1"/>
  <c r="AJ846" i="109" s="1"/>
  <c r="AK846" i="109" s="1"/>
  <c r="AL846" i="109" s="1"/>
  <c r="AM846" i="109" s="1"/>
  <c r="AN846" i="109" s="1"/>
  <c r="AO846" i="109" s="1"/>
  <c r="AP846" i="109" s="1"/>
  <c r="AQ846" i="109" s="1"/>
  <c r="AR846" i="109" s="1"/>
  <c r="AS846" i="109" s="1"/>
  <c r="AT846" i="109" s="1"/>
  <c r="AV846" i="109" s="1"/>
  <c r="AW846" i="109" s="1"/>
  <c r="AX846" i="109" s="1"/>
  <c r="AY846" i="109" s="1"/>
  <c r="AZ846" i="109" s="1"/>
  <c r="BA846" i="109" s="1"/>
  <c r="BB846" i="109" s="1"/>
  <c r="BC846" i="109" s="1"/>
  <c r="BD846" i="109" s="1"/>
  <c r="BE846" i="109" s="1"/>
  <c r="BF846" i="109" s="1"/>
  <c r="BG846" i="109" s="1"/>
  <c r="BI846" i="109" s="1"/>
  <c r="BJ846" i="109" s="1"/>
  <c r="BK846" i="109" s="1"/>
  <c r="BL846" i="109" s="1"/>
  <c r="BM846" i="109" s="1"/>
  <c r="BN846" i="109" s="1"/>
  <c r="BO846" i="109" s="1"/>
  <c r="BP846" i="109" s="1"/>
  <c r="BQ846" i="109" s="1"/>
  <c r="BR846" i="109" s="1"/>
  <c r="BS846" i="109" s="1"/>
  <c r="BT846" i="109" s="1"/>
  <c r="BV846" i="109" s="1"/>
  <c r="BW846" i="109" s="1"/>
  <c r="BX846" i="109" s="1"/>
  <c r="BY846" i="109" s="1"/>
  <c r="BZ846" i="109" s="1"/>
  <c r="CA846" i="109" s="1"/>
  <c r="CB846" i="109" s="1"/>
  <c r="CC846" i="109" s="1"/>
  <c r="CD846" i="109" s="1"/>
  <c r="CE846" i="109" s="1"/>
  <c r="CF846" i="109" s="1"/>
  <c r="CG846" i="109" s="1"/>
  <c r="CI846" i="109" s="1"/>
  <c r="CJ846" i="109" s="1"/>
  <c r="CK846" i="109" s="1"/>
  <c r="CL846" i="109" s="1"/>
  <c r="CM846" i="109" s="1"/>
  <c r="CN846" i="109" s="1"/>
  <c r="CO846" i="109" s="1"/>
  <c r="CP846" i="109" s="1"/>
  <c r="CQ846" i="109" s="1"/>
  <c r="CR846" i="109" s="1"/>
  <c r="CS846" i="109" s="1"/>
  <c r="CT846" i="109" s="1"/>
  <c r="CV846" i="109" s="1"/>
  <c r="CW846" i="109" s="1"/>
  <c r="CX846" i="109" s="1"/>
  <c r="CY846" i="109" s="1"/>
  <c r="CZ846" i="109" s="1"/>
  <c r="DA846" i="109" s="1"/>
  <c r="DB846" i="109" s="1"/>
  <c r="DC846" i="109" s="1"/>
  <c r="DD846" i="109" s="1"/>
  <c r="DE846" i="109" s="1"/>
  <c r="DF846" i="109" s="1"/>
  <c r="DG846" i="109" s="1"/>
  <c r="DI846" i="109" s="1"/>
  <c r="DJ846" i="109" s="1"/>
  <c r="DK846" i="109" s="1"/>
  <c r="DL846" i="109" s="1"/>
  <c r="DM846" i="109" s="1"/>
  <c r="DN846" i="109" s="1"/>
  <c r="DO846" i="109" s="1"/>
  <c r="DP846" i="109" s="1"/>
  <c r="DQ846" i="109" s="1"/>
  <c r="DR846" i="109" s="1"/>
  <c r="DS846" i="109" s="1"/>
  <c r="DT846" i="109" s="1"/>
  <c r="DV846" i="109" s="1"/>
  <c r="DW846" i="109" s="1"/>
  <c r="DX846" i="109" s="1"/>
  <c r="DY846" i="109" s="1"/>
  <c r="DZ846" i="109" s="1"/>
  <c r="EA846" i="109" s="1"/>
  <c r="EB846" i="109" s="1"/>
  <c r="EC846" i="109" s="1"/>
  <c r="ED846" i="109" s="1"/>
  <c r="EE846" i="109" s="1"/>
  <c r="EF846" i="109" s="1"/>
  <c r="EG846" i="109" s="1"/>
  <c r="U846" i="109"/>
  <c r="T845" i="109"/>
  <c r="V845" i="109" s="1"/>
  <c r="W845" i="109" s="1"/>
  <c r="X845" i="109" s="1"/>
  <c r="Y845" i="109" s="1"/>
  <c r="Z845" i="109" s="1"/>
  <c r="AA845" i="109" s="1"/>
  <c r="AB845" i="109" s="1"/>
  <c r="AC845" i="109" s="1"/>
  <c r="AD845" i="109" s="1"/>
  <c r="AE845" i="109" s="1"/>
  <c r="AF845" i="109" s="1"/>
  <c r="AG845" i="109" s="1"/>
  <c r="AI845" i="109" s="1"/>
  <c r="AJ845" i="109" s="1"/>
  <c r="AK845" i="109" s="1"/>
  <c r="AL845" i="109" s="1"/>
  <c r="AM845" i="109" s="1"/>
  <c r="AN845" i="109" s="1"/>
  <c r="AO845" i="109" s="1"/>
  <c r="AP845" i="109" s="1"/>
  <c r="AQ845" i="109" s="1"/>
  <c r="AR845" i="109" s="1"/>
  <c r="AS845" i="109" s="1"/>
  <c r="AT845" i="109" s="1"/>
  <c r="AV845" i="109" s="1"/>
  <c r="AW845" i="109" s="1"/>
  <c r="AX845" i="109" s="1"/>
  <c r="AY845" i="109" s="1"/>
  <c r="AZ845" i="109" s="1"/>
  <c r="BA845" i="109" s="1"/>
  <c r="BB845" i="109" s="1"/>
  <c r="BC845" i="109" s="1"/>
  <c r="BD845" i="109" s="1"/>
  <c r="BE845" i="109" s="1"/>
  <c r="BF845" i="109" s="1"/>
  <c r="BG845" i="109" s="1"/>
  <c r="BI845" i="109" s="1"/>
  <c r="BJ845" i="109" s="1"/>
  <c r="BK845" i="109" s="1"/>
  <c r="BL845" i="109" s="1"/>
  <c r="BM845" i="109" s="1"/>
  <c r="BN845" i="109" s="1"/>
  <c r="BO845" i="109" s="1"/>
  <c r="BP845" i="109" s="1"/>
  <c r="BQ845" i="109" s="1"/>
  <c r="BR845" i="109" s="1"/>
  <c r="BS845" i="109" s="1"/>
  <c r="BT845" i="109" s="1"/>
  <c r="BV845" i="109" s="1"/>
  <c r="BW845" i="109" s="1"/>
  <c r="BX845" i="109" s="1"/>
  <c r="BY845" i="109" s="1"/>
  <c r="BZ845" i="109" s="1"/>
  <c r="CA845" i="109" s="1"/>
  <c r="CB845" i="109" s="1"/>
  <c r="CC845" i="109" s="1"/>
  <c r="CD845" i="109" s="1"/>
  <c r="CE845" i="109" s="1"/>
  <c r="CF845" i="109" s="1"/>
  <c r="CG845" i="109" s="1"/>
  <c r="CI845" i="109" s="1"/>
  <c r="CJ845" i="109" s="1"/>
  <c r="CK845" i="109" s="1"/>
  <c r="CL845" i="109" s="1"/>
  <c r="CM845" i="109" s="1"/>
  <c r="CN845" i="109" s="1"/>
  <c r="CO845" i="109" s="1"/>
  <c r="CP845" i="109" s="1"/>
  <c r="CQ845" i="109" s="1"/>
  <c r="CR845" i="109" s="1"/>
  <c r="CS845" i="109" s="1"/>
  <c r="CT845" i="109" s="1"/>
  <c r="CV845" i="109" s="1"/>
  <c r="CW845" i="109" s="1"/>
  <c r="CX845" i="109" s="1"/>
  <c r="CY845" i="109" s="1"/>
  <c r="CZ845" i="109" s="1"/>
  <c r="DA845" i="109" s="1"/>
  <c r="DB845" i="109" s="1"/>
  <c r="DC845" i="109" s="1"/>
  <c r="DD845" i="109" s="1"/>
  <c r="DE845" i="109" s="1"/>
  <c r="DF845" i="109" s="1"/>
  <c r="DG845" i="109" s="1"/>
  <c r="DI845" i="109" s="1"/>
  <c r="DJ845" i="109" s="1"/>
  <c r="DK845" i="109" s="1"/>
  <c r="DL845" i="109" s="1"/>
  <c r="DM845" i="109" s="1"/>
  <c r="DN845" i="109" s="1"/>
  <c r="DO845" i="109" s="1"/>
  <c r="DP845" i="109" s="1"/>
  <c r="DQ845" i="109" s="1"/>
  <c r="DR845" i="109" s="1"/>
  <c r="DS845" i="109" s="1"/>
  <c r="DT845" i="109" s="1"/>
  <c r="DV845" i="109" s="1"/>
  <c r="DW845" i="109" s="1"/>
  <c r="DX845" i="109" s="1"/>
  <c r="DY845" i="109" s="1"/>
  <c r="DZ845" i="109" s="1"/>
  <c r="EA845" i="109" s="1"/>
  <c r="EB845" i="109" s="1"/>
  <c r="EC845" i="109" s="1"/>
  <c r="ED845" i="109" s="1"/>
  <c r="EE845" i="109" s="1"/>
  <c r="EF845" i="109" s="1"/>
  <c r="EG845" i="109" s="1"/>
  <c r="S845" i="109"/>
  <c r="R845" i="109"/>
  <c r="Q845" i="109"/>
  <c r="P845" i="109"/>
  <c r="O845" i="109"/>
  <c r="N845" i="109"/>
  <c r="M845" i="109"/>
  <c r="L845" i="109"/>
  <c r="K845" i="109"/>
  <c r="J845" i="109"/>
  <c r="I845" i="109"/>
  <c r="U844" i="109"/>
  <c r="T843" i="109"/>
  <c r="V843" i="109" s="1"/>
  <c r="W843" i="109" s="1"/>
  <c r="X843" i="109" s="1"/>
  <c r="Y843" i="109" s="1"/>
  <c r="Z843" i="109" s="1"/>
  <c r="AA843" i="109" s="1"/>
  <c r="AB843" i="109" s="1"/>
  <c r="AC843" i="109" s="1"/>
  <c r="AD843" i="109" s="1"/>
  <c r="AE843" i="109" s="1"/>
  <c r="AF843" i="109" s="1"/>
  <c r="AG843" i="109" s="1"/>
  <c r="AI843" i="109" s="1"/>
  <c r="AJ843" i="109" s="1"/>
  <c r="AK843" i="109" s="1"/>
  <c r="AL843" i="109" s="1"/>
  <c r="AM843" i="109" s="1"/>
  <c r="AN843" i="109" s="1"/>
  <c r="AO843" i="109" s="1"/>
  <c r="AP843" i="109" s="1"/>
  <c r="AQ843" i="109" s="1"/>
  <c r="AR843" i="109" s="1"/>
  <c r="AS843" i="109" s="1"/>
  <c r="AT843" i="109" s="1"/>
  <c r="AV843" i="109" s="1"/>
  <c r="AW843" i="109" s="1"/>
  <c r="AX843" i="109" s="1"/>
  <c r="AY843" i="109" s="1"/>
  <c r="AZ843" i="109" s="1"/>
  <c r="BA843" i="109" s="1"/>
  <c r="BB843" i="109" s="1"/>
  <c r="BC843" i="109" s="1"/>
  <c r="BD843" i="109" s="1"/>
  <c r="BE843" i="109" s="1"/>
  <c r="BF843" i="109" s="1"/>
  <c r="BG843" i="109" s="1"/>
  <c r="BI843" i="109" s="1"/>
  <c r="BJ843" i="109" s="1"/>
  <c r="BK843" i="109" s="1"/>
  <c r="BL843" i="109" s="1"/>
  <c r="BM843" i="109" s="1"/>
  <c r="BN843" i="109" s="1"/>
  <c r="BO843" i="109" s="1"/>
  <c r="BP843" i="109" s="1"/>
  <c r="BQ843" i="109" s="1"/>
  <c r="BR843" i="109" s="1"/>
  <c r="BS843" i="109" s="1"/>
  <c r="BT843" i="109" s="1"/>
  <c r="BV843" i="109" s="1"/>
  <c r="BW843" i="109" s="1"/>
  <c r="BX843" i="109" s="1"/>
  <c r="BY843" i="109" s="1"/>
  <c r="BZ843" i="109" s="1"/>
  <c r="CA843" i="109" s="1"/>
  <c r="CB843" i="109" s="1"/>
  <c r="CC843" i="109" s="1"/>
  <c r="CD843" i="109" s="1"/>
  <c r="CE843" i="109" s="1"/>
  <c r="CF843" i="109" s="1"/>
  <c r="CG843" i="109" s="1"/>
  <c r="CI843" i="109" s="1"/>
  <c r="CJ843" i="109" s="1"/>
  <c r="CK843" i="109" s="1"/>
  <c r="CL843" i="109" s="1"/>
  <c r="CM843" i="109" s="1"/>
  <c r="CN843" i="109" s="1"/>
  <c r="CO843" i="109" s="1"/>
  <c r="CP843" i="109" s="1"/>
  <c r="CQ843" i="109" s="1"/>
  <c r="CR843" i="109" s="1"/>
  <c r="CS843" i="109" s="1"/>
  <c r="CT843" i="109" s="1"/>
  <c r="CV843" i="109" s="1"/>
  <c r="CW843" i="109" s="1"/>
  <c r="CX843" i="109" s="1"/>
  <c r="CY843" i="109" s="1"/>
  <c r="CZ843" i="109" s="1"/>
  <c r="DA843" i="109" s="1"/>
  <c r="DB843" i="109" s="1"/>
  <c r="DC843" i="109" s="1"/>
  <c r="DD843" i="109" s="1"/>
  <c r="DE843" i="109" s="1"/>
  <c r="DF843" i="109" s="1"/>
  <c r="DG843" i="109" s="1"/>
  <c r="DI843" i="109" s="1"/>
  <c r="DJ843" i="109" s="1"/>
  <c r="DK843" i="109" s="1"/>
  <c r="DL843" i="109" s="1"/>
  <c r="DM843" i="109" s="1"/>
  <c r="DN843" i="109" s="1"/>
  <c r="DO843" i="109" s="1"/>
  <c r="DP843" i="109" s="1"/>
  <c r="DQ843" i="109" s="1"/>
  <c r="DR843" i="109" s="1"/>
  <c r="DS843" i="109" s="1"/>
  <c r="DT843" i="109" s="1"/>
  <c r="DV843" i="109" s="1"/>
  <c r="DW843" i="109" s="1"/>
  <c r="DX843" i="109" s="1"/>
  <c r="DY843" i="109" s="1"/>
  <c r="DZ843" i="109" s="1"/>
  <c r="EA843" i="109" s="1"/>
  <c r="EB843" i="109" s="1"/>
  <c r="EC843" i="109" s="1"/>
  <c r="ED843" i="109" s="1"/>
  <c r="EE843" i="109" s="1"/>
  <c r="EF843" i="109" s="1"/>
  <c r="EG843" i="109" s="1"/>
  <c r="S843" i="109"/>
  <c r="R843" i="109"/>
  <c r="Q843" i="109"/>
  <c r="P843" i="109"/>
  <c r="O843" i="109"/>
  <c r="N843" i="109"/>
  <c r="M843" i="109"/>
  <c r="L843" i="109"/>
  <c r="K843" i="109"/>
  <c r="J843" i="109"/>
  <c r="I843" i="109"/>
  <c r="U842" i="109"/>
  <c r="T841" i="109"/>
  <c r="V841" i="109" s="1"/>
  <c r="W841" i="109" s="1"/>
  <c r="X841" i="109" s="1"/>
  <c r="Y841" i="109" s="1"/>
  <c r="Z841" i="109" s="1"/>
  <c r="AA841" i="109" s="1"/>
  <c r="AB841" i="109" s="1"/>
  <c r="AC841" i="109" s="1"/>
  <c r="AD841" i="109" s="1"/>
  <c r="AE841" i="109" s="1"/>
  <c r="AF841" i="109" s="1"/>
  <c r="AG841" i="109" s="1"/>
  <c r="AI841" i="109" s="1"/>
  <c r="AJ841" i="109" s="1"/>
  <c r="AK841" i="109" s="1"/>
  <c r="AL841" i="109" s="1"/>
  <c r="AM841" i="109" s="1"/>
  <c r="AN841" i="109" s="1"/>
  <c r="AO841" i="109" s="1"/>
  <c r="AP841" i="109" s="1"/>
  <c r="AQ841" i="109" s="1"/>
  <c r="AR841" i="109" s="1"/>
  <c r="AS841" i="109" s="1"/>
  <c r="AT841" i="109" s="1"/>
  <c r="AV841" i="109" s="1"/>
  <c r="AW841" i="109" s="1"/>
  <c r="AX841" i="109" s="1"/>
  <c r="AY841" i="109" s="1"/>
  <c r="AZ841" i="109" s="1"/>
  <c r="BA841" i="109" s="1"/>
  <c r="BB841" i="109" s="1"/>
  <c r="BC841" i="109" s="1"/>
  <c r="BD841" i="109" s="1"/>
  <c r="BE841" i="109" s="1"/>
  <c r="BF841" i="109" s="1"/>
  <c r="BG841" i="109" s="1"/>
  <c r="BI841" i="109" s="1"/>
  <c r="BJ841" i="109" s="1"/>
  <c r="BK841" i="109" s="1"/>
  <c r="BL841" i="109" s="1"/>
  <c r="BM841" i="109" s="1"/>
  <c r="BN841" i="109" s="1"/>
  <c r="BO841" i="109" s="1"/>
  <c r="BP841" i="109" s="1"/>
  <c r="BQ841" i="109" s="1"/>
  <c r="BR841" i="109" s="1"/>
  <c r="BS841" i="109" s="1"/>
  <c r="BT841" i="109" s="1"/>
  <c r="BV841" i="109" s="1"/>
  <c r="BW841" i="109" s="1"/>
  <c r="BX841" i="109" s="1"/>
  <c r="BY841" i="109" s="1"/>
  <c r="BZ841" i="109" s="1"/>
  <c r="CA841" i="109" s="1"/>
  <c r="CB841" i="109" s="1"/>
  <c r="CC841" i="109" s="1"/>
  <c r="CD841" i="109" s="1"/>
  <c r="CE841" i="109" s="1"/>
  <c r="CF841" i="109" s="1"/>
  <c r="CG841" i="109" s="1"/>
  <c r="CI841" i="109" s="1"/>
  <c r="CJ841" i="109" s="1"/>
  <c r="CK841" i="109" s="1"/>
  <c r="CL841" i="109" s="1"/>
  <c r="CM841" i="109" s="1"/>
  <c r="CN841" i="109" s="1"/>
  <c r="CO841" i="109" s="1"/>
  <c r="CP841" i="109" s="1"/>
  <c r="CQ841" i="109" s="1"/>
  <c r="CR841" i="109" s="1"/>
  <c r="CS841" i="109" s="1"/>
  <c r="CT841" i="109" s="1"/>
  <c r="CV841" i="109" s="1"/>
  <c r="CW841" i="109" s="1"/>
  <c r="CX841" i="109" s="1"/>
  <c r="CY841" i="109" s="1"/>
  <c r="CZ841" i="109" s="1"/>
  <c r="DA841" i="109" s="1"/>
  <c r="DB841" i="109" s="1"/>
  <c r="DC841" i="109" s="1"/>
  <c r="DD841" i="109" s="1"/>
  <c r="DE841" i="109" s="1"/>
  <c r="DF841" i="109" s="1"/>
  <c r="DG841" i="109" s="1"/>
  <c r="DI841" i="109" s="1"/>
  <c r="DJ841" i="109" s="1"/>
  <c r="DK841" i="109" s="1"/>
  <c r="DL841" i="109" s="1"/>
  <c r="DM841" i="109" s="1"/>
  <c r="DN841" i="109" s="1"/>
  <c r="DO841" i="109" s="1"/>
  <c r="DP841" i="109" s="1"/>
  <c r="DQ841" i="109" s="1"/>
  <c r="DR841" i="109" s="1"/>
  <c r="DS841" i="109" s="1"/>
  <c r="DT841" i="109" s="1"/>
  <c r="DV841" i="109" s="1"/>
  <c r="DW841" i="109" s="1"/>
  <c r="DX841" i="109" s="1"/>
  <c r="DY841" i="109" s="1"/>
  <c r="DZ841" i="109" s="1"/>
  <c r="EA841" i="109" s="1"/>
  <c r="EB841" i="109" s="1"/>
  <c r="EC841" i="109" s="1"/>
  <c r="ED841" i="109" s="1"/>
  <c r="EE841" i="109" s="1"/>
  <c r="EF841" i="109" s="1"/>
  <c r="EG841" i="109" s="1"/>
  <c r="S841" i="109"/>
  <c r="R841" i="109"/>
  <c r="Q841" i="109"/>
  <c r="P841" i="109"/>
  <c r="O841" i="109"/>
  <c r="N841" i="109"/>
  <c r="M841" i="109"/>
  <c r="L841" i="109"/>
  <c r="K841" i="109"/>
  <c r="J841" i="109"/>
  <c r="I841" i="109"/>
  <c r="U840" i="109"/>
  <c r="T839" i="109"/>
  <c r="V839" i="109" s="1"/>
  <c r="S839" i="109"/>
  <c r="R839" i="109"/>
  <c r="Q839" i="109"/>
  <c r="P839" i="109"/>
  <c r="O839" i="109"/>
  <c r="N839" i="109"/>
  <c r="M839" i="109"/>
  <c r="L839" i="109"/>
  <c r="K839" i="109"/>
  <c r="J839" i="109"/>
  <c r="I839" i="109"/>
  <c r="EG838" i="109"/>
  <c r="EF838" i="109"/>
  <c r="EE838" i="109"/>
  <c r="ED838" i="109"/>
  <c r="EC838" i="109"/>
  <c r="EB838" i="109"/>
  <c r="EA838" i="109"/>
  <c r="DZ838" i="109"/>
  <c r="DY838" i="109"/>
  <c r="DX838" i="109"/>
  <c r="DW838" i="109"/>
  <c r="DV838" i="109"/>
  <c r="DT838" i="109"/>
  <c r="DS838" i="109"/>
  <c r="DR838" i="109"/>
  <c r="DQ838" i="109"/>
  <c r="DP838" i="109"/>
  <c r="DO838" i="109"/>
  <c r="DN838" i="109"/>
  <c r="DM838" i="109"/>
  <c r="DL838" i="109"/>
  <c r="DK838" i="109"/>
  <c r="DJ838" i="109"/>
  <c r="DI838" i="109"/>
  <c r="DG838" i="109"/>
  <c r="DF838" i="109"/>
  <c r="DE838" i="109"/>
  <c r="DD838" i="109"/>
  <c r="DC838" i="109"/>
  <c r="DB838" i="109"/>
  <c r="DA838" i="109"/>
  <c r="CZ838" i="109"/>
  <c r="CY838" i="109"/>
  <c r="CX838" i="109"/>
  <c r="CW838" i="109"/>
  <c r="CV838" i="109"/>
  <c r="CT838" i="109"/>
  <c r="CS838" i="109"/>
  <c r="CR838" i="109"/>
  <c r="CQ838" i="109"/>
  <c r="CP838" i="109"/>
  <c r="CO838" i="109"/>
  <c r="CN838" i="109"/>
  <c r="CM838" i="109"/>
  <c r="CL838" i="109"/>
  <c r="CK838" i="109"/>
  <c r="CJ838" i="109"/>
  <c r="CI838" i="109"/>
  <c r="CG838" i="109"/>
  <c r="CF838" i="109"/>
  <c r="CE838" i="109"/>
  <c r="CD838" i="109"/>
  <c r="CC838" i="109"/>
  <c r="CB838" i="109"/>
  <c r="CA838" i="109"/>
  <c r="BZ838" i="109"/>
  <c r="BY838" i="109"/>
  <c r="BX838" i="109"/>
  <c r="BW838" i="109"/>
  <c r="BV838" i="109"/>
  <c r="BT838" i="109"/>
  <c r="BS838" i="109"/>
  <c r="BR838" i="109"/>
  <c r="BQ838" i="109"/>
  <c r="BP838" i="109"/>
  <c r="BO838" i="109"/>
  <c r="BN838" i="109"/>
  <c r="BM838" i="109"/>
  <c r="BL838" i="109"/>
  <c r="BK838" i="109"/>
  <c r="BJ838" i="109"/>
  <c r="BI838" i="109"/>
  <c r="BG838" i="109"/>
  <c r="BF838" i="109"/>
  <c r="BE838" i="109"/>
  <c r="BD838" i="109"/>
  <c r="BC838" i="109"/>
  <c r="BB838" i="109"/>
  <c r="BA838" i="109"/>
  <c r="AZ838" i="109"/>
  <c r="AY838" i="109"/>
  <c r="AX838" i="109"/>
  <c r="AW838" i="109"/>
  <c r="AV838" i="109"/>
  <c r="AT838" i="109"/>
  <c r="AS838" i="109"/>
  <c r="AR838" i="109"/>
  <c r="AQ838" i="109"/>
  <c r="AP838" i="109"/>
  <c r="AO838" i="109"/>
  <c r="AN838" i="109"/>
  <c r="AM838" i="109"/>
  <c r="AL838" i="109"/>
  <c r="AK838" i="109"/>
  <c r="AJ838" i="109"/>
  <c r="AI838" i="109"/>
  <c r="AG838" i="109"/>
  <c r="AF838" i="109"/>
  <c r="AE838" i="109"/>
  <c r="AD838" i="109"/>
  <c r="AC838" i="109"/>
  <c r="AB838" i="109"/>
  <c r="AA838" i="109"/>
  <c r="Z838" i="109"/>
  <c r="Y838" i="109"/>
  <c r="X838" i="109"/>
  <c r="W838" i="109"/>
  <c r="V838" i="109"/>
  <c r="T838" i="109"/>
  <c r="S838" i="109"/>
  <c r="R838" i="109"/>
  <c r="Q838" i="109"/>
  <c r="P838" i="109"/>
  <c r="O838" i="109"/>
  <c r="N838" i="109"/>
  <c r="M838" i="109"/>
  <c r="L838" i="109"/>
  <c r="K838" i="109"/>
  <c r="J838" i="109"/>
  <c r="I838" i="109"/>
  <c r="EE140" i="109"/>
  <c r="EA140" i="109"/>
  <c r="DW140" i="109"/>
  <c r="DS140" i="109"/>
  <c r="DO140" i="109"/>
  <c r="DK140" i="109"/>
  <c r="DG140" i="109"/>
  <c r="DC140" i="109"/>
  <c r="CY140" i="109"/>
  <c r="CQ140" i="109"/>
  <c r="CM140" i="109"/>
  <c r="CI140" i="109"/>
  <c r="CE140" i="109"/>
  <c r="CA140" i="109"/>
  <c r="BW140" i="109"/>
  <c r="BS140" i="109"/>
  <c r="BO140" i="109"/>
  <c r="BK140" i="109"/>
  <c r="BG140" i="109"/>
  <c r="BF140" i="109"/>
  <c r="BC140" i="109"/>
  <c r="BB140" i="109"/>
  <c r="AY140" i="109"/>
  <c r="AT140" i="109"/>
  <c r="AQ140" i="109"/>
  <c r="AM140" i="109"/>
  <c r="AL140" i="109"/>
  <c r="AI140" i="109"/>
  <c r="AE140" i="109"/>
  <c r="AA140" i="109"/>
  <c r="Z140" i="109"/>
  <c r="W140" i="109"/>
  <c r="N20" i="119" l="1"/>
  <c r="O20" i="119" s="1"/>
  <c r="P20" i="119" s="1"/>
  <c r="Q20" i="119" s="1"/>
  <c r="R20" i="119" s="1"/>
  <c r="L404" i="109"/>
  <c r="M543" i="109" s="1"/>
  <c r="L652" i="109"/>
  <c r="L352" i="109"/>
  <c r="M491" i="109" s="1"/>
  <c r="L399" i="109"/>
  <c r="M538" i="109" s="1"/>
  <c r="M677" i="109" s="1"/>
  <c r="L377" i="109"/>
  <c r="M516" i="109" s="1"/>
  <c r="L675" i="109"/>
  <c r="L677" i="109"/>
  <c r="L630" i="109"/>
  <c r="L651" i="109"/>
  <c r="L633" i="109"/>
  <c r="L692" i="109"/>
  <c r="L644" i="109"/>
  <c r="L604" i="109"/>
  <c r="L596" i="109"/>
  <c r="L680" i="109"/>
  <c r="K964" i="109"/>
  <c r="K1102" i="109" s="1"/>
  <c r="K956" i="109"/>
  <c r="K1094" i="109" s="1"/>
  <c r="L639" i="109"/>
  <c r="L624" i="109"/>
  <c r="L360" i="109"/>
  <c r="M499" i="109" s="1"/>
  <c r="L393" i="109"/>
  <c r="M532" i="109" s="1"/>
  <c r="K1003" i="109"/>
  <c r="K997" i="109"/>
  <c r="K1135" i="109" s="1"/>
  <c r="L622" i="109"/>
  <c r="K1019" i="109"/>
  <c r="K1157" i="109" s="1"/>
  <c r="L397" i="109"/>
  <c r="M536" i="109" s="1"/>
  <c r="L372" i="109"/>
  <c r="M511" i="109" s="1"/>
  <c r="L389" i="109"/>
  <c r="M528" i="109" s="1"/>
  <c r="K1008" i="109"/>
  <c r="K1146" i="109" s="1"/>
  <c r="L623" i="109"/>
  <c r="L344" i="109"/>
  <c r="M483" i="109" s="1"/>
  <c r="L615" i="109"/>
  <c r="L385" i="109"/>
  <c r="M524" i="109" s="1"/>
  <c r="K948" i="109"/>
  <c r="K1086" i="109" s="1"/>
  <c r="K1001" i="109"/>
  <c r="K1139" i="109" s="1"/>
  <c r="L663" i="109"/>
  <c r="L695" i="109"/>
  <c r="M695" i="109" s="1"/>
  <c r="L356" i="109"/>
  <c r="M495" i="109" s="1"/>
  <c r="M634" i="109" s="1"/>
  <c r="L575" i="109"/>
  <c r="L691" i="109"/>
  <c r="K960" i="109"/>
  <c r="K1098" i="109" s="1"/>
  <c r="K1141" i="109"/>
  <c r="K1021" i="109"/>
  <c r="L571" i="109"/>
  <c r="L635" i="109"/>
  <c r="L584" i="109"/>
  <c r="L612" i="109"/>
  <c r="K995" i="109"/>
  <c r="K1133" i="109" s="1"/>
  <c r="K989" i="109"/>
  <c r="K1127" i="109" s="1"/>
  <c r="L411" i="109"/>
  <c r="M550" i="109" s="1"/>
  <c r="L391" i="109"/>
  <c r="M530" i="109" s="1"/>
  <c r="L283" i="109"/>
  <c r="M422" i="109" s="1"/>
  <c r="M561" i="109" s="1"/>
  <c r="L566" i="109"/>
  <c r="L587" i="109"/>
  <c r="L631" i="109"/>
  <c r="L600" i="109"/>
  <c r="L588" i="109"/>
  <c r="L668" i="109"/>
  <c r="L676" i="109"/>
  <c r="L640" i="109"/>
  <c r="L592" i="109"/>
  <c r="L643" i="109"/>
  <c r="L656" i="109"/>
  <c r="L669" i="109"/>
  <c r="L611" i="109"/>
  <c r="L645" i="109"/>
  <c r="L620" i="109"/>
  <c r="L662" i="109"/>
  <c r="L672" i="109"/>
  <c r="L678" i="109"/>
  <c r="L632" i="109"/>
  <c r="L637" i="109"/>
  <c r="L628" i="109"/>
  <c r="L607" i="109"/>
  <c r="L648" i="109"/>
  <c r="L664" i="109"/>
  <c r="L647" i="109"/>
  <c r="L619" i="109"/>
  <c r="L627" i="109"/>
  <c r="L579" i="109"/>
  <c r="L636" i="109"/>
  <c r="L616" i="109"/>
  <c r="L658" i="109"/>
  <c r="L610" i="109"/>
  <c r="L570" i="109"/>
  <c r="L688" i="109"/>
  <c r="L613" i="109"/>
  <c r="L602" i="109"/>
  <c r="L569" i="109"/>
  <c r="M638" i="109"/>
  <c r="L660" i="109"/>
  <c r="L609" i="109"/>
  <c r="L577" i="109"/>
  <c r="M693" i="109"/>
  <c r="J993" i="109"/>
  <c r="J1131" i="109" s="1"/>
  <c r="K667" i="109"/>
  <c r="K661" i="109"/>
  <c r="J987" i="109"/>
  <c r="J1125" i="109" s="1"/>
  <c r="M681" i="109"/>
  <c r="L603" i="109"/>
  <c r="L574" i="109"/>
  <c r="L653" i="109"/>
  <c r="L617" i="109"/>
  <c r="L606" i="109"/>
  <c r="L593" i="109"/>
  <c r="L586" i="109"/>
  <c r="L605" i="109"/>
  <c r="L594" i="109"/>
  <c r="L585" i="109"/>
  <c r="L563" i="109"/>
  <c r="L670" i="109"/>
  <c r="L597" i="109"/>
  <c r="L573" i="109"/>
  <c r="K650" i="109"/>
  <c r="J976" i="109"/>
  <c r="J1114" i="109" s="1"/>
  <c r="L564" i="109"/>
  <c r="K665" i="109"/>
  <c r="J991" i="109"/>
  <c r="J1129" i="109" s="1"/>
  <c r="K646" i="109"/>
  <c r="J972" i="109"/>
  <c r="J1110" i="109" s="1"/>
  <c r="L576" i="109"/>
  <c r="M671" i="109"/>
  <c r="M626" i="109"/>
  <c r="L614" i="109"/>
  <c r="L591" i="109"/>
  <c r="L618" i="109"/>
  <c r="L595" i="109"/>
  <c r="L565" i="109"/>
  <c r="L625" i="109"/>
  <c r="L599" i="109"/>
  <c r="L598" i="109"/>
  <c r="K657" i="109"/>
  <c r="J983" i="109"/>
  <c r="J1121" i="109" s="1"/>
  <c r="K642" i="109"/>
  <c r="J968" i="109"/>
  <c r="J1106" i="109" s="1"/>
  <c r="L568" i="109"/>
  <c r="L629" i="109"/>
  <c r="L621" i="109"/>
  <c r="L641" i="109"/>
  <c r="L601" i="109"/>
  <c r="L590" i="109"/>
  <c r="L582" i="109"/>
  <c r="L683" i="109"/>
  <c r="L589" i="109"/>
  <c r="L581" i="109"/>
  <c r="L666" i="109"/>
  <c r="L649" i="109"/>
  <c r="L578" i="109"/>
  <c r="K694" i="109"/>
  <c r="J1020" i="109"/>
  <c r="J1158" i="109" s="1"/>
  <c r="K673" i="109"/>
  <c r="J999" i="109"/>
  <c r="J1137" i="109" s="1"/>
  <c r="M630" i="109"/>
  <c r="K685" i="109"/>
  <c r="J1011" i="109"/>
  <c r="J1149" i="109" s="1"/>
  <c r="K659" i="109"/>
  <c r="J985" i="109"/>
  <c r="J1123" i="109" s="1"/>
  <c r="L583" i="109"/>
  <c r="K689" i="109"/>
  <c r="L684" i="109"/>
  <c r="K686" i="109"/>
  <c r="J1012" i="109"/>
  <c r="J1150" i="109" s="1"/>
  <c r="L674" i="109"/>
  <c r="K690" i="109"/>
  <c r="J1016" i="109"/>
  <c r="J1154" i="109" s="1"/>
  <c r="M682" i="109"/>
  <c r="K679" i="109"/>
  <c r="J1005" i="109"/>
  <c r="J1143" i="109" s="1"/>
  <c r="K687" i="109"/>
  <c r="J1013" i="109"/>
  <c r="J1151" i="109" s="1"/>
  <c r="K655" i="109"/>
  <c r="J981" i="109"/>
  <c r="J1119" i="109" s="1"/>
  <c r="L580" i="109"/>
  <c r="K654" i="109"/>
  <c r="J980" i="109"/>
  <c r="J1118" i="109" s="1"/>
  <c r="L572" i="109"/>
  <c r="L567" i="109"/>
  <c r="J1027" i="109"/>
  <c r="J1026" i="109"/>
  <c r="J1025" i="109"/>
  <c r="J1100" i="109"/>
  <c r="J1080" i="109"/>
  <c r="J1069" i="109"/>
  <c r="J1058" i="109"/>
  <c r="J1049" i="109"/>
  <c r="J1060" i="109"/>
  <c r="J1148" i="109"/>
  <c r="J1112" i="109"/>
  <c r="J1067" i="109"/>
  <c r="J1081" i="109"/>
  <c r="J1070" i="109"/>
  <c r="J1057" i="109"/>
  <c r="J1050" i="109"/>
  <c r="J1134" i="109"/>
  <c r="J1132" i="109"/>
  <c r="J1096" i="109"/>
  <c r="J1140" i="109"/>
  <c r="J1104" i="109"/>
  <c r="K1145" i="109"/>
  <c r="J1142" i="109"/>
  <c r="J1155" i="109"/>
  <c r="J1041" i="109"/>
  <c r="J1083" i="109"/>
  <c r="J1147" i="109"/>
  <c r="J1087" i="109"/>
  <c r="J1075" i="109"/>
  <c r="J1064" i="109"/>
  <c r="J1053" i="109"/>
  <c r="J1045" i="109"/>
  <c r="K1090" i="109"/>
  <c r="J1144" i="109"/>
  <c r="J1115" i="109"/>
  <c r="J1095" i="109"/>
  <c r="J1079" i="109"/>
  <c r="J1044" i="109"/>
  <c r="J1062" i="109"/>
  <c r="J1122" i="109"/>
  <c r="J1074" i="109"/>
  <c r="J1048" i="109"/>
  <c r="J1126" i="109"/>
  <c r="J1085" i="109"/>
  <c r="J1043" i="109"/>
  <c r="J1117" i="109"/>
  <c r="J1101" i="109"/>
  <c r="J1076" i="109"/>
  <c r="J1065" i="109"/>
  <c r="J1054" i="109"/>
  <c r="J1046" i="109"/>
  <c r="J1073" i="109"/>
  <c r="J1156" i="109"/>
  <c r="J1078" i="109"/>
  <c r="J1077" i="109"/>
  <c r="J1066" i="109"/>
  <c r="J1056" i="109"/>
  <c r="J1047" i="109"/>
  <c r="J1120" i="109"/>
  <c r="J1109" i="109"/>
  <c r="J1084" i="109"/>
  <c r="J1061" i="109"/>
  <c r="J1029" i="109"/>
  <c r="J1037" i="109"/>
  <c r="J1036" i="109"/>
  <c r="J1035" i="109"/>
  <c r="J1032" i="109"/>
  <c r="J1030" i="109"/>
  <c r="J1028" i="109"/>
  <c r="I1160" i="109"/>
  <c r="U870" i="109"/>
  <c r="I880" i="109"/>
  <c r="U864" i="109"/>
  <c r="I876" i="109"/>
  <c r="L829" i="109"/>
  <c r="L812" i="109"/>
  <c r="L798" i="109"/>
  <c r="L788" i="109"/>
  <c r="L770" i="109"/>
  <c r="L754" i="109"/>
  <c r="L732" i="109"/>
  <c r="L714" i="109"/>
  <c r="L821" i="109"/>
  <c r="L1008" i="109" s="1"/>
  <c r="L811" i="109"/>
  <c r="L783" i="109"/>
  <c r="L774" i="109"/>
  <c r="L761" i="109"/>
  <c r="L751" i="109"/>
  <c r="L734" i="109"/>
  <c r="L723" i="109"/>
  <c r="L705" i="109"/>
  <c r="L819" i="109"/>
  <c r="L800" i="109"/>
  <c r="L790" i="109"/>
  <c r="L781" i="109"/>
  <c r="L759" i="109"/>
  <c r="L737" i="109"/>
  <c r="L717" i="109"/>
  <c r="L828" i="109"/>
  <c r="L813" i="109"/>
  <c r="L799" i="109"/>
  <c r="L787" i="109"/>
  <c r="L748" i="109"/>
  <c r="L736" i="109"/>
  <c r="L716" i="109"/>
  <c r="L822" i="109"/>
  <c r="L777" i="109"/>
  <c r="L768" i="109"/>
  <c r="L755" i="109"/>
  <c r="L742" i="109"/>
  <c r="L726" i="109"/>
  <c r="L715" i="109"/>
  <c r="L704" i="109"/>
  <c r="L832" i="109"/>
  <c r="L1019" i="109" s="1"/>
  <c r="L815" i="109"/>
  <c r="L782" i="109"/>
  <c r="L775" i="109"/>
  <c r="L765" i="109"/>
  <c r="L952" i="109" s="1"/>
  <c r="L752" i="109"/>
  <c r="L740" i="109"/>
  <c r="L724" i="109"/>
  <c r="L710" i="109"/>
  <c r="L831" i="109"/>
  <c r="L809" i="109"/>
  <c r="L802" i="109"/>
  <c r="L792" i="109"/>
  <c r="L780" i="109"/>
  <c r="L772" i="109"/>
  <c r="L758" i="109"/>
  <c r="L749" i="109"/>
  <c r="L729" i="109"/>
  <c r="L721" i="109"/>
  <c r="L703" i="109"/>
  <c r="K835" i="109"/>
  <c r="L830" i="109"/>
  <c r="L818" i="109"/>
  <c r="L801" i="109"/>
  <c r="L789" i="109"/>
  <c r="L760" i="109"/>
  <c r="L738" i="109"/>
  <c r="L718" i="109"/>
  <c r="L824" i="109"/>
  <c r="L803" i="109"/>
  <c r="L793" i="109"/>
  <c r="L784" i="109"/>
  <c r="L764" i="109"/>
  <c r="L744" i="109"/>
  <c r="L719" i="109"/>
  <c r="L791" i="109"/>
  <c r="L816" i="109"/>
  <c r="L807" i="109"/>
  <c r="L797" i="109"/>
  <c r="L778" i="109"/>
  <c r="L769" i="109"/>
  <c r="L756" i="109"/>
  <c r="L741" i="109"/>
  <c r="L727" i="109"/>
  <c r="L709" i="109"/>
  <c r="L826" i="109"/>
  <c r="L805" i="109"/>
  <c r="L795" i="109"/>
  <c r="L786" i="109"/>
  <c r="L767" i="109"/>
  <c r="L746" i="109"/>
  <c r="L730" i="109"/>
  <c r="L712" i="109"/>
  <c r="L833" i="109"/>
  <c r="L823" i="109"/>
  <c r="L804" i="109"/>
  <c r="L794" i="109"/>
  <c r="L766" i="109"/>
  <c r="L743" i="109"/>
  <c r="L731" i="109"/>
  <c r="L711" i="109"/>
  <c r="L817" i="109"/>
  <c r="L808" i="109"/>
  <c r="L773" i="109"/>
  <c r="L762" i="109"/>
  <c r="L750" i="109"/>
  <c r="L735" i="109"/>
  <c r="L722" i="109"/>
  <c r="L708" i="109"/>
  <c r="L827" i="109"/>
  <c r="L820" i="109"/>
  <c r="L1007" i="109" s="1"/>
  <c r="L810" i="109"/>
  <c r="L779" i="109"/>
  <c r="L771" i="109"/>
  <c r="L757" i="109"/>
  <c r="L747" i="109"/>
  <c r="L728" i="109"/>
  <c r="L720" i="109"/>
  <c r="L706" i="109"/>
  <c r="L814" i="109"/>
  <c r="L776" i="109"/>
  <c r="L763" i="109"/>
  <c r="L753" i="109"/>
  <c r="L739" i="109"/>
  <c r="L725" i="109"/>
  <c r="L707" i="109"/>
  <c r="L825" i="109"/>
  <c r="L806" i="109"/>
  <c r="L796" i="109"/>
  <c r="L785" i="109"/>
  <c r="L745" i="109"/>
  <c r="L733" i="109"/>
  <c r="L713" i="109"/>
  <c r="M404" i="109"/>
  <c r="N543" i="109" s="1"/>
  <c r="L398" i="109"/>
  <c r="M537" i="109" s="1"/>
  <c r="K1002" i="109"/>
  <c r="L362" i="109"/>
  <c r="M501" i="109" s="1"/>
  <c r="K966" i="109"/>
  <c r="M403" i="109"/>
  <c r="N542" i="109" s="1"/>
  <c r="M368" i="109"/>
  <c r="N507" i="109" s="1"/>
  <c r="L406" i="109"/>
  <c r="M545" i="109" s="1"/>
  <c r="K1010" i="109"/>
  <c r="L370" i="109"/>
  <c r="M509" i="109" s="1"/>
  <c r="K974" i="109"/>
  <c r="L325" i="109"/>
  <c r="M464" i="109" s="1"/>
  <c r="K929" i="109"/>
  <c r="L296" i="109"/>
  <c r="M435" i="109" s="1"/>
  <c r="K900" i="109"/>
  <c r="M408" i="109"/>
  <c r="N547" i="109" s="1"/>
  <c r="M377" i="109"/>
  <c r="N516" i="109" s="1"/>
  <c r="L380" i="109"/>
  <c r="M519" i="109" s="1"/>
  <c r="K984" i="109"/>
  <c r="L361" i="109"/>
  <c r="M500" i="109" s="1"/>
  <c r="K965" i="109"/>
  <c r="L341" i="109"/>
  <c r="M480" i="109" s="1"/>
  <c r="K945" i="109"/>
  <c r="L332" i="109"/>
  <c r="M471" i="109" s="1"/>
  <c r="K936" i="109"/>
  <c r="L318" i="109"/>
  <c r="M457" i="109" s="1"/>
  <c r="K922" i="109"/>
  <c r="L310" i="109"/>
  <c r="M449" i="109" s="1"/>
  <c r="K914" i="109"/>
  <c r="L292" i="109"/>
  <c r="M431" i="109" s="1"/>
  <c r="K896" i="109"/>
  <c r="L410" i="109"/>
  <c r="M549" i="109" s="1"/>
  <c r="K1014" i="109"/>
  <c r="L335" i="109"/>
  <c r="M474" i="109" s="1"/>
  <c r="K939" i="109"/>
  <c r="L324" i="109"/>
  <c r="M463" i="109" s="1"/>
  <c r="K928" i="109"/>
  <c r="L314" i="109"/>
  <c r="M453" i="109" s="1"/>
  <c r="K918" i="109"/>
  <c r="L305" i="109"/>
  <c r="M444" i="109" s="1"/>
  <c r="K909" i="109"/>
  <c r="L291" i="109"/>
  <c r="M430" i="109" s="1"/>
  <c r="K895" i="109"/>
  <c r="L390" i="109"/>
  <c r="M529" i="109" s="1"/>
  <c r="K994" i="109"/>
  <c r="L402" i="109"/>
  <c r="M541" i="109" s="1"/>
  <c r="M680" i="109" s="1"/>
  <c r="K1006" i="109"/>
  <c r="L373" i="109"/>
  <c r="M512" i="109" s="1"/>
  <c r="M651" i="109" s="1"/>
  <c r="K977" i="109"/>
  <c r="L353" i="109"/>
  <c r="M492" i="109" s="1"/>
  <c r="K957" i="109"/>
  <c r="L337" i="109"/>
  <c r="M476" i="109" s="1"/>
  <c r="K941" i="109"/>
  <c r="L302" i="109"/>
  <c r="M441" i="109" s="1"/>
  <c r="K906" i="109"/>
  <c r="M381" i="109"/>
  <c r="N520" i="109" s="1"/>
  <c r="L365" i="109"/>
  <c r="M504" i="109" s="1"/>
  <c r="K969" i="109"/>
  <c r="M395" i="109"/>
  <c r="N534" i="109" s="1"/>
  <c r="L413" i="109"/>
  <c r="M552" i="109" s="1"/>
  <c r="K1017" i="109"/>
  <c r="L382" i="109"/>
  <c r="M521" i="109" s="1"/>
  <c r="K986" i="109"/>
  <c r="L331" i="109"/>
  <c r="M470" i="109" s="1"/>
  <c r="K935" i="109"/>
  <c r="L299" i="109"/>
  <c r="M438" i="109" s="1"/>
  <c r="K903" i="109"/>
  <c r="M415" i="109"/>
  <c r="N554" i="109" s="1"/>
  <c r="L363" i="109"/>
  <c r="M502" i="109" s="1"/>
  <c r="K967" i="109"/>
  <c r="L355" i="109"/>
  <c r="M494" i="109" s="1"/>
  <c r="M633" i="109" s="1"/>
  <c r="K959" i="109"/>
  <c r="L334" i="109"/>
  <c r="M473" i="109" s="1"/>
  <c r="K938" i="109"/>
  <c r="L323" i="109"/>
  <c r="M462" i="109" s="1"/>
  <c r="K927" i="109"/>
  <c r="L312" i="109"/>
  <c r="M451" i="109" s="1"/>
  <c r="K916" i="109"/>
  <c r="L304" i="109"/>
  <c r="M443" i="109" s="1"/>
  <c r="K908" i="109"/>
  <c r="L405" i="109"/>
  <c r="M544" i="109" s="1"/>
  <c r="K1009" i="109"/>
  <c r="L345" i="109"/>
  <c r="M484" i="109" s="1"/>
  <c r="K949" i="109"/>
  <c r="L333" i="109"/>
  <c r="M472" i="109" s="1"/>
  <c r="K937" i="109"/>
  <c r="L322" i="109"/>
  <c r="M461" i="109" s="1"/>
  <c r="K926" i="109"/>
  <c r="L311" i="109"/>
  <c r="M450" i="109" s="1"/>
  <c r="K915" i="109"/>
  <c r="L303" i="109"/>
  <c r="M442" i="109" s="1"/>
  <c r="K907" i="109"/>
  <c r="L289" i="109"/>
  <c r="M428" i="109" s="1"/>
  <c r="K893" i="109"/>
  <c r="K1031" i="109" s="1"/>
  <c r="L284" i="109"/>
  <c r="M423" i="109" s="1"/>
  <c r="M562" i="109" s="1"/>
  <c r="K888" i="109"/>
  <c r="L388" i="109"/>
  <c r="M527" i="109" s="1"/>
  <c r="K992" i="109"/>
  <c r="L371" i="109"/>
  <c r="M510" i="109" s="1"/>
  <c r="K975" i="109"/>
  <c r="L350" i="109"/>
  <c r="M489" i="109" s="1"/>
  <c r="K954" i="109"/>
  <c r="L329" i="109"/>
  <c r="M468" i="109" s="1"/>
  <c r="K933" i="109"/>
  <c r="L300" i="109"/>
  <c r="M439" i="109" s="1"/>
  <c r="K904" i="109"/>
  <c r="J696" i="109"/>
  <c r="J1021" i="109"/>
  <c r="L374" i="109"/>
  <c r="M513" i="109" s="1"/>
  <c r="M652" i="109" s="1"/>
  <c r="K978" i="109"/>
  <c r="L351" i="109"/>
  <c r="M490" i="109" s="1"/>
  <c r="K955" i="109"/>
  <c r="M416" i="109"/>
  <c r="N555" i="109" s="1"/>
  <c r="M387" i="109"/>
  <c r="N526" i="109" s="1"/>
  <c r="L384" i="109"/>
  <c r="M523" i="109" s="1"/>
  <c r="K988" i="109"/>
  <c r="L343" i="109"/>
  <c r="M482" i="109" s="1"/>
  <c r="K947" i="109"/>
  <c r="L301" i="109"/>
  <c r="M440" i="109" s="1"/>
  <c r="K905" i="109"/>
  <c r="M417" i="109"/>
  <c r="N556" i="109" s="1"/>
  <c r="M348" i="109"/>
  <c r="N487" i="109" s="1"/>
  <c r="L414" i="109"/>
  <c r="M553" i="109" s="1"/>
  <c r="K1018" i="109"/>
  <c r="L366" i="109"/>
  <c r="M505" i="109" s="1"/>
  <c r="K970" i="109"/>
  <c r="L357" i="109"/>
  <c r="M496" i="109" s="1"/>
  <c r="K961" i="109"/>
  <c r="L336" i="109"/>
  <c r="M475" i="109" s="1"/>
  <c r="K940" i="109"/>
  <c r="L326" i="109"/>
  <c r="M465" i="109" s="1"/>
  <c r="M604" i="109" s="1"/>
  <c r="K930" i="109"/>
  <c r="L313" i="109"/>
  <c r="M452" i="109" s="1"/>
  <c r="K917" i="109"/>
  <c r="L306" i="109"/>
  <c r="M445" i="109" s="1"/>
  <c r="K910" i="109"/>
  <c r="L288" i="109"/>
  <c r="M427" i="109" s="1"/>
  <c r="K892" i="109"/>
  <c r="K1030" i="109" s="1"/>
  <c r="L286" i="109"/>
  <c r="M425" i="109" s="1"/>
  <c r="K890" i="109"/>
  <c r="L340" i="109"/>
  <c r="M479" i="109" s="1"/>
  <c r="K944" i="109"/>
  <c r="L330" i="109"/>
  <c r="M469" i="109" s="1"/>
  <c r="M608" i="109" s="1"/>
  <c r="K934" i="109"/>
  <c r="L317" i="109"/>
  <c r="M456" i="109" s="1"/>
  <c r="K921" i="109"/>
  <c r="L309" i="109"/>
  <c r="M448" i="109" s="1"/>
  <c r="K913" i="109"/>
  <c r="L298" i="109"/>
  <c r="M437" i="109" s="1"/>
  <c r="K902" i="109"/>
  <c r="L287" i="109"/>
  <c r="M426" i="109" s="1"/>
  <c r="K891" i="109"/>
  <c r="L394" i="109"/>
  <c r="M533" i="109" s="1"/>
  <c r="K998" i="109"/>
  <c r="L346" i="109"/>
  <c r="M485" i="109" s="1"/>
  <c r="K950" i="109"/>
  <c r="M412" i="109"/>
  <c r="N551" i="109" s="1"/>
  <c r="M383" i="109"/>
  <c r="N522" i="109" s="1"/>
  <c r="L386" i="109"/>
  <c r="M525" i="109" s="1"/>
  <c r="K990" i="109"/>
  <c r="L369" i="109"/>
  <c r="M508" i="109" s="1"/>
  <c r="K973" i="109"/>
  <c r="L347" i="109"/>
  <c r="M486" i="109" s="1"/>
  <c r="K951" i="109"/>
  <c r="L321" i="109"/>
  <c r="M460" i="109" s="1"/>
  <c r="K925" i="109"/>
  <c r="L297" i="109"/>
  <c r="M436" i="109" s="1"/>
  <c r="K901" i="109"/>
  <c r="L400" i="109"/>
  <c r="M539" i="109" s="1"/>
  <c r="K1004" i="109"/>
  <c r="L354" i="109"/>
  <c r="M493" i="109" s="1"/>
  <c r="K958" i="109"/>
  <c r="M409" i="109"/>
  <c r="N548" i="109" s="1"/>
  <c r="M379" i="109"/>
  <c r="N518" i="109" s="1"/>
  <c r="L396" i="109"/>
  <c r="M535" i="109" s="1"/>
  <c r="K1000" i="109"/>
  <c r="L349" i="109"/>
  <c r="M488" i="109" s="1"/>
  <c r="K953" i="109"/>
  <c r="L320" i="109"/>
  <c r="M459" i="109" s="1"/>
  <c r="K924" i="109"/>
  <c r="L294" i="109"/>
  <c r="M433" i="109" s="1"/>
  <c r="K898" i="109"/>
  <c r="K1036" i="109" s="1"/>
  <c r="M401" i="109"/>
  <c r="N540" i="109" s="1"/>
  <c r="M364" i="109"/>
  <c r="N503" i="109" s="1"/>
  <c r="L375" i="109"/>
  <c r="M514" i="109" s="1"/>
  <c r="K979" i="109"/>
  <c r="L359" i="109"/>
  <c r="M498" i="109" s="1"/>
  <c r="K963" i="109"/>
  <c r="L339" i="109"/>
  <c r="M478" i="109" s="1"/>
  <c r="K943" i="109"/>
  <c r="L328" i="109"/>
  <c r="M467" i="109" s="1"/>
  <c r="K932" i="109"/>
  <c r="L315" i="109"/>
  <c r="M454" i="109" s="1"/>
  <c r="K919" i="109"/>
  <c r="L308" i="109"/>
  <c r="M447" i="109" s="1"/>
  <c r="K912" i="109"/>
  <c r="L290" i="109"/>
  <c r="M429" i="109" s="1"/>
  <c r="K894" i="109"/>
  <c r="L358" i="109"/>
  <c r="M497" i="109" s="1"/>
  <c r="K962" i="109"/>
  <c r="L338" i="109"/>
  <c r="M477" i="109" s="1"/>
  <c r="K942" i="109"/>
  <c r="L327" i="109"/>
  <c r="M466" i="109" s="1"/>
  <c r="K931" i="109"/>
  <c r="L316" i="109"/>
  <c r="M455" i="109" s="1"/>
  <c r="K920" i="109"/>
  <c r="L307" i="109"/>
  <c r="M446" i="109" s="1"/>
  <c r="K911" i="109"/>
  <c r="L293" i="109"/>
  <c r="M432" i="109" s="1"/>
  <c r="K897" i="109"/>
  <c r="L285" i="109"/>
  <c r="M424" i="109" s="1"/>
  <c r="K889" i="109"/>
  <c r="L392" i="109"/>
  <c r="M531" i="109" s="1"/>
  <c r="K996" i="109"/>
  <c r="M407" i="109"/>
  <c r="N546" i="109" s="1"/>
  <c r="M376" i="109"/>
  <c r="N515" i="109" s="1"/>
  <c r="L378" i="109"/>
  <c r="M517" i="109" s="1"/>
  <c r="K982" i="109"/>
  <c r="L367" i="109"/>
  <c r="M506" i="109" s="1"/>
  <c r="K971" i="109"/>
  <c r="L342" i="109"/>
  <c r="M481" i="109" s="1"/>
  <c r="K946" i="109"/>
  <c r="L319" i="109"/>
  <c r="M458" i="109" s="1"/>
  <c r="K923" i="109"/>
  <c r="L295" i="109"/>
  <c r="M434" i="109" s="1"/>
  <c r="K899" i="109"/>
  <c r="K1037" i="109" s="1"/>
  <c r="L557" i="109"/>
  <c r="J33" i="119" s="1"/>
  <c r="K418" i="109"/>
  <c r="I851" i="109"/>
  <c r="DG279" i="109"/>
  <c r="N847" i="109"/>
  <c r="R847" i="109"/>
  <c r="M847" i="109"/>
  <c r="Q847" i="109"/>
  <c r="X279" i="109"/>
  <c r="AF279" i="109"/>
  <c r="AO279" i="109"/>
  <c r="AS279" i="109"/>
  <c r="BX279" i="109"/>
  <c r="CB279" i="109"/>
  <c r="CK279" i="109"/>
  <c r="CO279" i="109"/>
  <c r="CS279" i="109"/>
  <c r="CX279" i="109"/>
  <c r="DB279" i="109"/>
  <c r="DF279" i="109"/>
  <c r="DX279" i="109"/>
  <c r="EB279" i="109"/>
  <c r="EF279" i="109"/>
  <c r="I855" i="109"/>
  <c r="AB279" i="109"/>
  <c r="AK279" i="109"/>
  <c r="AX279" i="109"/>
  <c r="O871" i="109"/>
  <c r="M34" i="119" s="1"/>
  <c r="I863" i="109"/>
  <c r="CA279" i="109"/>
  <c r="K871" i="109"/>
  <c r="I34" i="119" s="1"/>
  <c r="AJ279" i="109"/>
  <c r="AN279" i="109"/>
  <c r="AR279" i="109"/>
  <c r="AW279" i="109"/>
  <c r="BA279" i="109"/>
  <c r="BE279" i="109"/>
  <c r="BJ279" i="109"/>
  <c r="BN279" i="109"/>
  <c r="BR279" i="109"/>
  <c r="CI279" i="109"/>
  <c r="M871" i="109"/>
  <c r="K34" i="119" s="1"/>
  <c r="AF140" i="109"/>
  <c r="CB140" i="109"/>
  <c r="DX140" i="109"/>
  <c r="Y279" i="109"/>
  <c r="AP279" i="109"/>
  <c r="BP279" i="109"/>
  <c r="CC279" i="109"/>
  <c r="CP279" i="109"/>
  <c r="DL279" i="109"/>
  <c r="EC279" i="109"/>
  <c r="BT140" i="109"/>
  <c r="DP140" i="109"/>
  <c r="U839" i="109"/>
  <c r="I847" i="109"/>
  <c r="AB140" i="109"/>
  <c r="BX140" i="109"/>
  <c r="EB140" i="109"/>
  <c r="I857" i="109"/>
  <c r="AC279" i="109"/>
  <c r="BL279" i="109"/>
  <c r="CG279" i="109"/>
  <c r="CT279" i="109"/>
  <c r="DP279" i="109"/>
  <c r="DY279" i="109"/>
  <c r="BP140" i="109"/>
  <c r="DT140" i="109"/>
  <c r="DO279" i="109"/>
  <c r="AZ279" i="109"/>
  <c r="BM279" i="109"/>
  <c r="BQ279" i="109"/>
  <c r="BZ279" i="109"/>
  <c r="CD279" i="109"/>
  <c r="CZ279" i="109"/>
  <c r="DD279" i="109"/>
  <c r="DM279" i="109"/>
  <c r="DQ279" i="109"/>
  <c r="DZ279" i="109"/>
  <c r="ED279" i="109"/>
  <c r="AV140" i="109"/>
  <c r="AZ140" i="109"/>
  <c r="BD140" i="109"/>
  <c r="CZ140" i="109"/>
  <c r="DD140" i="109"/>
  <c r="BK279" i="109"/>
  <c r="CQ279" i="109"/>
  <c r="DW279" i="109"/>
  <c r="I882" i="109"/>
  <c r="I869" i="109"/>
  <c r="X140" i="109"/>
  <c r="CF140" i="109"/>
  <c r="EF140" i="109"/>
  <c r="I853" i="109"/>
  <c r="AG279" i="109"/>
  <c r="BY279" i="109"/>
  <c r="CL279" i="109"/>
  <c r="DT279" i="109"/>
  <c r="EG279" i="109"/>
  <c r="BL140" i="109"/>
  <c r="DL140" i="109"/>
  <c r="BD279" i="109"/>
  <c r="CW279" i="109"/>
  <c r="DA279" i="109"/>
  <c r="DE279" i="109"/>
  <c r="DJ279" i="109"/>
  <c r="DN279" i="109"/>
  <c r="DR279" i="109"/>
  <c r="AJ140" i="109"/>
  <c r="AN140" i="109"/>
  <c r="AR140" i="109"/>
  <c r="CJ140" i="109"/>
  <c r="CN140" i="109"/>
  <c r="CR140" i="109"/>
  <c r="BS279" i="109"/>
  <c r="CY279" i="109"/>
  <c r="EE279" i="109"/>
  <c r="L871" i="109"/>
  <c r="J34" i="119" s="1"/>
  <c r="P871" i="109"/>
  <c r="N34" i="119" s="1"/>
  <c r="T871" i="109"/>
  <c r="R34" i="119" s="1"/>
  <c r="K847" i="109"/>
  <c r="O847" i="109"/>
  <c r="S847" i="109"/>
  <c r="K859" i="109"/>
  <c r="S859" i="109"/>
  <c r="I867" i="109"/>
  <c r="J847" i="109"/>
  <c r="U841" i="109"/>
  <c r="M859" i="109"/>
  <c r="Q859" i="109"/>
  <c r="S871" i="109"/>
  <c r="Q34" i="119" s="1"/>
  <c r="Q871" i="109"/>
  <c r="O34" i="119" s="1"/>
  <c r="V279" i="109"/>
  <c r="AV279" i="109"/>
  <c r="CV140" i="109"/>
  <c r="AT279" i="109"/>
  <c r="BF279" i="109"/>
  <c r="Y140" i="109"/>
  <c r="AC140" i="109"/>
  <c r="AG140" i="109"/>
  <c r="AK140" i="109"/>
  <c r="AO140" i="109"/>
  <c r="AS140" i="109"/>
  <c r="AW140" i="109"/>
  <c r="BA140" i="109"/>
  <c r="BE140" i="109"/>
  <c r="BI140" i="109"/>
  <c r="BM140" i="109"/>
  <c r="BQ140" i="109"/>
  <c r="BY140" i="109"/>
  <c r="CC140" i="109"/>
  <c r="CG140" i="109"/>
  <c r="CK140" i="109"/>
  <c r="CO140" i="109"/>
  <c r="CS140" i="109"/>
  <c r="CW140" i="109"/>
  <c r="DA140" i="109"/>
  <c r="DE140" i="109"/>
  <c r="DI140" i="109"/>
  <c r="DM140" i="109"/>
  <c r="DQ140" i="109"/>
  <c r="DY140" i="109"/>
  <c r="EC140" i="109"/>
  <c r="EG140" i="109"/>
  <c r="W279" i="109"/>
  <c r="AA279" i="109"/>
  <c r="AE279" i="109"/>
  <c r="AM279" i="109"/>
  <c r="AQ279" i="109"/>
  <c r="AY279" i="109"/>
  <c r="BC279" i="109"/>
  <c r="BG279" i="109"/>
  <c r="DV279" i="109"/>
  <c r="Z279" i="109"/>
  <c r="AL279" i="109"/>
  <c r="BB279" i="109"/>
  <c r="CF279" i="109"/>
  <c r="CJ279" i="109"/>
  <c r="CN279" i="109"/>
  <c r="CR279" i="109"/>
  <c r="CV279" i="109"/>
  <c r="V140" i="109"/>
  <c r="AD140" i="109"/>
  <c r="AP140" i="109"/>
  <c r="AX140" i="109"/>
  <c r="BJ140" i="109"/>
  <c r="BN140" i="109"/>
  <c r="BR140" i="109"/>
  <c r="BV140" i="109"/>
  <c r="BZ140" i="109"/>
  <c r="CD140" i="109"/>
  <c r="CL140" i="109"/>
  <c r="CP140" i="109"/>
  <c r="CT140" i="109"/>
  <c r="CX140" i="109"/>
  <c r="DB140" i="109"/>
  <c r="DF140" i="109"/>
  <c r="DJ140" i="109"/>
  <c r="DN140" i="109"/>
  <c r="DR140" i="109"/>
  <c r="DV140" i="109"/>
  <c r="DZ140" i="109"/>
  <c r="ED140" i="109"/>
  <c r="BO279" i="109"/>
  <c r="BW279" i="109"/>
  <c r="CE279" i="109"/>
  <c r="CM279" i="109"/>
  <c r="DC279" i="109"/>
  <c r="DK279" i="109"/>
  <c r="DS279" i="109"/>
  <c r="EA279" i="109"/>
  <c r="BV279" i="109"/>
  <c r="W851" i="109"/>
  <c r="W863" i="109"/>
  <c r="V867" i="109"/>
  <c r="V855" i="109"/>
  <c r="J859" i="109"/>
  <c r="N859" i="109"/>
  <c r="R859" i="109"/>
  <c r="L847" i="109"/>
  <c r="P847" i="109"/>
  <c r="W839" i="109"/>
  <c r="V847" i="109"/>
  <c r="U843" i="109"/>
  <c r="T847" i="109"/>
  <c r="V869" i="109"/>
  <c r="V857" i="109"/>
  <c r="U845" i="109"/>
  <c r="O859" i="109"/>
  <c r="V865" i="109"/>
  <c r="V853" i="109"/>
  <c r="I878" i="109"/>
  <c r="I865" i="109"/>
  <c r="U866" i="109"/>
  <c r="H859" i="109"/>
  <c r="L859" i="109"/>
  <c r="P859" i="109"/>
  <c r="V863" i="109"/>
  <c r="T859" i="109"/>
  <c r="W858" i="109"/>
  <c r="J880" i="109"/>
  <c r="U868" i="109"/>
  <c r="N871" i="109"/>
  <c r="L34" i="119" s="1"/>
  <c r="R871" i="109"/>
  <c r="P34" i="119" s="1"/>
  <c r="M283" i="109" l="1"/>
  <c r="N422" i="109" s="1"/>
  <c r="N561" i="109" s="1"/>
  <c r="L956" i="109"/>
  <c r="L1003" i="109"/>
  <c r="M399" i="109"/>
  <c r="N538" i="109" s="1"/>
  <c r="M352" i="109"/>
  <c r="N491" i="109" s="1"/>
  <c r="N630" i="109" s="1"/>
  <c r="M675" i="109"/>
  <c r="J1022" i="109"/>
  <c r="K1026" i="109"/>
  <c r="M624" i="109"/>
  <c r="M692" i="109"/>
  <c r="M571" i="109"/>
  <c r="M615" i="109"/>
  <c r="M389" i="109"/>
  <c r="N528" i="109" s="1"/>
  <c r="M663" i="109"/>
  <c r="M644" i="109"/>
  <c r="L964" i="109"/>
  <c r="L1102" i="109" s="1"/>
  <c r="M622" i="109"/>
  <c r="L948" i="109"/>
  <c r="L1086" i="109" s="1"/>
  <c r="M639" i="109"/>
  <c r="M596" i="109"/>
  <c r="M397" i="109"/>
  <c r="N536" i="109" s="1"/>
  <c r="M393" i="109"/>
  <c r="N532" i="109" s="1"/>
  <c r="N671" i="109" s="1"/>
  <c r="M360" i="109"/>
  <c r="N499" i="109" s="1"/>
  <c r="N638" i="109" s="1"/>
  <c r="L1001" i="109"/>
  <c r="L1139" i="109" s="1"/>
  <c r="L997" i="109"/>
  <c r="L1135" i="109" s="1"/>
  <c r="M587" i="109"/>
  <c r="M635" i="109"/>
  <c r="M620" i="109"/>
  <c r="M344" i="109"/>
  <c r="N483" i="109" s="1"/>
  <c r="M372" i="109"/>
  <c r="N511" i="109" s="1"/>
  <c r="M566" i="109"/>
  <c r="M678" i="109"/>
  <c r="M575" i="109"/>
  <c r="M631" i="109"/>
  <c r="M668" i="109"/>
  <c r="M656" i="109"/>
  <c r="M627" i="109"/>
  <c r="M632" i="109"/>
  <c r="M691" i="109"/>
  <c r="M643" i="109"/>
  <c r="M411" i="109"/>
  <c r="N550" i="109" s="1"/>
  <c r="M676" i="109"/>
  <c r="L960" i="109"/>
  <c r="L1098" i="109" s="1"/>
  <c r="L989" i="109"/>
  <c r="L1127" i="109" s="1"/>
  <c r="M623" i="109"/>
  <c r="M385" i="109"/>
  <c r="N524" i="109" s="1"/>
  <c r="N663" i="109" s="1"/>
  <c r="M600" i="109"/>
  <c r="M584" i="109"/>
  <c r="M640" i="109"/>
  <c r="M664" i="109"/>
  <c r="M356" i="109"/>
  <c r="N495" i="109" s="1"/>
  <c r="N634" i="109" s="1"/>
  <c r="M579" i="109"/>
  <c r="M611" i="109"/>
  <c r="M669" i="109"/>
  <c r="M645" i="109"/>
  <c r="L995" i="109"/>
  <c r="L1133" i="109" s="1"/>
  <c r="M607" i="109"/>
  <c r="M391" i="109"/>
  <c r="N530" i="109" s="1"/>
  <c r="M612" i="109"/>
  <c r="J876" i="109"/>
  <c r="K876" i="109" s="1"/>
  <c r="M672" i="109"/>
  <c r="M628" i="109"/>
  <c r="M588" i="109"/>
  <c r="M592" i="109"/>
  <c r="M648" i="109"/>
  <c r="M637" i="109"/>
  <c r="K696" i="109"/>
  <c r="M662" i="109"/>
  <c r="M616" i="109"/>
  <c r="M619" i="109"/>
  <c r="M636" i="109"/>
  <c r="M647" i="109"/>
  <c r="L654" i="109"/>
  <c r="K980" i="109"/>
  <c r="K1118" i="109" s="1"/>
  <c r="L655" i="109"/>
  <c r="K981" i="109"/>
  <c r="K1119" i="109" s="1"/>
  <c r="N682" i="109"/>
  <c r="N677" i="109"/>
  <c r="L686" i="109"/>
  <c r="K1012" i="109"/>
  <c r="K1150" i="109" s="1"/>
  <c r="M684" i="109"/>
  <c r="L673" i="109"/>
  <c r="K999" i="109"/>
  <c r="K1137" i="109" s="1"/>
  <c r="M578" i="109"/>
  <c r="M649" i="109"/>
  <c r="M589" i="109"/>
  <c r="M582" i="109"/>
  <c r="M601" i="109"/>
  <c r="M641" i="109"/>
  <c r="M621" i="109"/>
  <c r="M629" i="109"/>
  <c r="M595" i="109"/>
  <c r="L650" i="109"/>
  <c r="K976" i="109"/>
  <c r="K1114" i="109" s="1"/>
  <c r="M597" i="109"/>
  <c r="M670" i="109"/>
  <c r="M585" i="109"/>
  <c r="M605" i="109"/>
  <c r="M574" i="109"/>
  <c r="N693" i="109"/>
  <c r="M609" i="109"/>
  <c r="M688" i="109"/>
  <c r="M567" i="109"/>
  <c r="M572" i="109"/>
  <c r="M580" i="109"/>
  <c r="N695" i="109"/>
  <c r="M674" i="109"/>
  <c r="M583" i="109"/>
  <c r="M683" i="109"/>
  <c r="L642" i="109"/>
  <c r="K968" i="109"/>
  <c r="K1106" i="109" s="1"/>
  <c r="M598" i="109"/>
  <c r="M599" i="109"/>
  <c r="M565" i="109"/>
  <c r="M614" i="109"/>
  <c r="L646" i="109"/>
  <c r="K972" i="109"/>
  <c r="K1110" i="109" s="1"/>
  <c r="M563" i="109"/>
  <c r="M586" i="109"/>
  <c r="M606" i="109"/>
  <c r="N681" i="109"/>
  <c r="L661" i="109"/>
  <c r="K987" i="109"/>
  <c r="K1125" i="109" s="1"/>
  <c r="M602" i="109"/>
  <c r="M570" i="109"/>
  <c r="M610" i="109"/>
  <c r="M658" i="109"/>
  <c r="L679" i="109"/>
  <c r="K1005" i="109"/>
  <c r="K1143" i="109" s="1"/>
  <c r="L689" i="109"/>
  <c r="K1015" i="109"/>
  <c r="K1153" i="109" s="1"/>
  <c r="L659" i="109"/>
  <c r="K985" i="109"/>
  <c r="K1123" i="109" s="1"/>
  <c r="M666" i="109"/>
  <c r="M581" i="109"/>
  <c r="M590" i="109"/>
  <c r="M591" i="109"/>
  <c r="N626" i="109"/>
  <c r="M576" i="109"/>
  <c r="M564" i="109"/>
  <c r="M573" i="109"/>
  <c r="M594" i="109"/>
  <c r="M653" i="109"/>
  <c r="M603" i="109"/>
  <c r="L667" i="109"/>
  <c r="K993" i="109"/>
  <c r="K1131" i="109" s="1"/>
  <c r="M577" i="109"/>
  <c r="M660" i="109"/>
  <c r="M569" i="109"/>
  <c r="L687" i="109"/>
  <c r="K1013" i="109"/>
  <c r="K1151" i="109" s="1"/>
  <c r="L690" i="109"/>
  <c r="K1016" i="109"/>
  <c r="K1154" i="109" s="1"/>
  <c r="L685" i="109"/>
  <c r="K1011" i="109"/>
  <c r="K1149" i="109" s="1"/>
  <c r="L694" i="109"/>
  <c r="K1020" i="109"/>
  <c r="K1158" i="109" s="1"/>
  <c r="M568" i="109"/>
  <c r="L657" i="109"/>
  <c r="K983" i="109"/>
  <c r="K1121" i="109" s="1"/>
  <c r="M625" i="109"/>
  <c r="M618" i="109"/>
  <c r="L665" i="109"/>
  <c r="K991" i="109"/>
  <c r="K1129" i="109" s="1"/>
  <c r="M593" i="109"/>
  <c r="M617" i="109"/>
  <c r="M613" i="109"/>
  <c r="K1027" i="109"/>
  <c r="K1057" i="109"/>
  <c r="K1081" i="109"/>
  <c r="K1117" i="109"/>
  <c r="K1062" i="109"/>
  <c r="K1138" i="109"/>
  <c r="K1096" i="109"/>
  <c r="K1063" i="109"/>
  <c r="K1111" i="109"/>
  <c r="K1088" i="109"/>
  <c r="K1051" i="109"/>
  <c r="K1072" i="109"/>
  <c r="K1055" i="109"/>
  <c r="K1078" i="109"/>
  <c r="K1108" i="109"/>
  <c r="L1090" i="109"/>
  <c r="K1045" i="109"/>
  <c r="K1064" i="109"/>
  <c r="K1087" i="109"/>
  <c r="K1046" i="109"/>
  <c r="K1065" i="109"/>
  <c r="K1097" i="109"/>
  <c r="K1058" i="109"/>
  <c r="K1080" i="109"/>
  <c r="K1043" i="109"/>
  <c r="K1126" i="109"/>
  <c r="K1116" i="109"/>
  <c r="K1042" i="109"/>
  <c r="K1092" i="109"/>
  <c r="K1130" i="109"/>
  <c r="K1041" i="109"/>
  <c r="K1124" i="109"/>
  <c r="L1094" i="109"/>
  <c r="K1044" i="109"/>
  <c r="K1095" i="109"/>
  <c r="K1144" i="109"/>
  <c r="K1047" i="109"/>
  <c r="K1066" i="109"/>
  <c r="K1152" i="109"/>
  <c r="K1052" i="109"/>
  <c r="K1074" i="109"/>
  <c r="K1103" i="109"/>
  <c r="K1067" i="109"/>
  <c r="K1148" i="109"/>
  <c r="K1140" i="109"/>
  <c r="L1146" i="109"/>
  <c r="K1084" i="109"/>
  <c r="K1120" i="109"/>
  <c r="K1134" i="109"/>
  <c r="K1049" i="109"/>
  <c r="K1069" i="109"/>
  <c r="K1100" i="109"/>
  <c r="K1050" i="109"/>
  <c r="K1070" i="109"/>
  <c r="K1101" i="109"/>
  <c r="K1091" i="109"/>
  <c r="K1142" i="109"/>
  <c r="K1039" i="109"/>
  <c r="K1089" i="109"/>
  <c r="K1128" i="109"/>
  <c r="K1136" i="109"/>
  <c r="K1040" i="109"/>
  <c r="K1059" i="109"/>
  <c r="K1082" i="109"/>
  <c r="K1048" i="109"/>
  <c r="K1068" i="109"/>
  <c r="K1099" i="109"/>
  <c r="K1156" i="109"/>
  <c r="K1053" i="109"/>
  <c r="K1075" i="109"/>
  <c r="K1147" i="109"/>
  <c r="K1054" i="109"/>
  <c r="K1076" i="109"/>
  <c r="K1105" i="109"/>
  <c r="K1061" i="109"/>
  <c r="K1109" i="109"/>
  <c r="K1085" i="109"/>
  <c r="K1093" i="109"/>
  <c r="K1071" i="109"/>
  <c r="K1113" i="109"/>
  <c r="L1157" i="109"/>
  <c r="K1073" i="109"/>
  <c r="K1155" i="109"/>
  <c r="K1107" i="109"/>
  <c r="K1079" i="109"/>
  <c r="K1115" i="109"/>
  <c r="L1141" i="109"/>
  <c r="K1132" i="109"/>
  <c r="K1056" i="109"/>
  <c r="K1077" i="109"/>
  <c r="K1060" i="109"/>
  <c r="K1083" i="109"/>
  <c r="K1122" i="109"/>
  <c r="K1112" i="109"/>
  <c r="L1145" i="109"/>
  <c r="K1104" i="109"/>
  <c r="K1032" i="109"/>
  <c r="K1029" i="109"/>
  <c r="K1034" i="109"/>
  <c r="K1033" i="109"/>
  <c r="K1038" i="109"/>
  <c r="K1028" i="109"/>
  <c r="K1035" i="109"/>
  <c r="K1159" i="109"/>
  <c r="J1159" i="109"/>
  <c r="I881" i="109"/>
  <c r="J881" i="109" s="1"/>
  <c r="K887" i="109"/>
  <c r="M722" i="109"/>
  <c r="M750" i="109"/>
  <c r="M773" i="109"/>
  <c r="M817" i="109"/>
  <c r="M712" i="109"/>
  <c r="M746" i="109"/>
  <c r="M786" i="109"/>
  <c r="M805" i="109"/>
  <c r="M744" i="109"/>
  <c r="M784" i="109"/>
  <c r="M803" i="109"/>
  <c r="M738" i="109"/>
  <c r="M789" i="109"/>
  <c r="M818" i="109"/>
  <c r="M721" i="109"/>
  <c r="M749" i="109"/>
  <c r="M772" i="109"/>
  <c r="M792" i="109"/>
  <c r="M809" i="109"/>
  <c r="M724" i="109"/>
  <c r="M752" i="109"/>
  <c r="M775" i="109"/>
  <c r="M815" i="109"/>
  <c r="M704" i="109"/>
  <c r="M726" i="109"/>
  <c r="M755" i="109"/>
  <c r="M777" i="109"/>
  <c r="M716" i="109"/>
  <c r="M748" i="109"/>
  <c r="M799" i="109"/>
  <c r="M828" i="109"/>
  <c r="M705" i="109"/>
  <c r="M734" i="109"/>
  <c r="M761" i="109"/>
  <c r="M783" i="109"/>
  <c r="M821" i="109"/>
  <c r="M1008" i="109" s="1"/>
  <c r="J882" i="109"/>
  <c r="M713" i="109"/>
  <c r="M745" i="109"/>
  <c r="M796" i="109"/>
  <c r="M825" i="109"/>
  <c r="M707" i="109"/>
  <c r="M739" i="109"/>
  <c r="M763" i="109"/>
  <c r="M814" i="109"/>
  <c r="M706" i="109"/>
  <c r="M728" i="109"/>
  <c r="M757" i="109"/>
  <c r="M779" i="109"/>
  <c r="M820" i="109"/>
  <c r="M1007" i="109" s="1"/>
  <c r="M731" i="109"/>
  <c r="M766" i="109"/>
  <c r="M804" i="109"/>
  <c r="M833" i="109"/>
  <c r="M709" i="109"/>
  <c r="M741" i="109"/>
  <c r="M769" i="109"/>
  <c r="M797" i="109"/>
  <c r="M816" i="109"/>
  <c r="M737" i="109"/>
  <c r="M781" i="109"/>
  <c r="M800" i="109"/>
  <c r="M714" i="109"/>
  <c r="M754" i="109"/>
  <c r="M788" i="109"/>
  <c r="M812" i="109"/>
  <c r="J878" i="109"/>
  <c r="I875" i="109"/>
  <c r="J875" i="109" s="1"/>
  <c r="M708" i="109"/>
  <c r="M735" i="109"/>
  <c r="M762" i="109"/>
  <c r="M808" i="109"/>
  <c r="M730" i="109"/>
  <c r="M767" i="109"/>
  <c r="M795" i="109"/>
  <c r="M826" i="109"/>
  <c r="M719" i="109"/>
  <c r="M764" i="109"/>
  <c r="M793" i="109"/>
  <c r="M824" i="109"/>
  <c r="M718" i="109"/>
  <c r="M760" i="109"/>
  <c r="M801" i="109"/>
  <c r="M830" i="109"/>
  <c r="M703" i="109"/>
  <c r="L835" i="109"/>
  <c r="M729" i="109"/>
  <c r="M758" i="109"/>
  <c r="M780" i="109"/>
  <c r="M802" i="109"/>
  <c r="M831" i="109"/>
  <c r="M710" i="109"/>
  <c r="M740" i="109"/>
  <c r="M765" i="109"/>
  <c r="M952" i="109" s="1"/>
  <c r="M1090" i="109" s="1"/>
  <c r="M782" i="109"/>
  <c r="M832" i="109"/>
  <c r="M1019" i="109" s="1"/>
  <c r="M715" i="109"/>
  <c r="M742" i="109"/>
  <c r="M768" i="109"/>
  <c r="M822" i="109"/>
  <c r="M736" i="109"/>
  <c r="M787" i="109"/>
  <c r="M813" i="109"/>
  <c r="M723" i="109"/>
  <c r="M751" i="109"/>
  <c r="M774" i="109"/>
  <c r="M811" i="109"/>
  <c r="K880" i="109"/>
  <c r="M733" i="109"/>
  <c r="M785" i="109"/>
  <c r="M806" i="109"/>
  <c r="M725" i="109"/>
  <c r="M753" i="109"/>
  <c r="M776" i="109"/>
  <c r="M720" i="109"/>
  <c r="M747" i="109"/>
  <c r="M771" i="109"/>
  <c r="M810" i="109"/>
  <c r="M827" i="109"/>
  <c r="M711" i="109"/>
  <c r="M743" i="109"/>
  <c r="M794" i="109"/>
  <c r="M823" i="109"/>
  <c r="M727" i="109"/>
  <c r="M756" i="109"/>
  <c r="M778" i="109"/>
  <c r="M807" i="109"/>
  <c r="M791" i="109"/>
  <c r="M717" i="109"/>
  <c r="M759" i="109"/>
  <c r="M790" i="109"/>
  <c r="M819" i="109"/>
  <c r="M732" i="109"/>
  <c r="M770" i="109"/>
  <c r="M798" i="109"/>
  <c r="M829" i="109"/>
  <c r="M295" i="109"/>
  <c r="N434" i="109" s="1"/>
  <c r="L899" i="109"/>
  <c r="M342" i="109"/>
  <c r="N481" i="109" s="1"/>
  <c r="L946" i="109"/>
  <c r="L1084" i="109" s="1"/>
  <c r="M378" i="109"/>
  <c r="N517" i="109" s="1"/>
  <c r="L982" i="109"/>
  <c r="N407" i="109"/>
  <c r="O546" i="109" s="1"/>
  <c r="M392" i="109"/>
  <c r="N531" i="109" s="1"/>
  <c r="L996" i="109"/>
  <c r="M285" i="109"/>
  <c r="N424" i="109" s="1"/>
  <c r="L889" i="109"/>
  <c r="M307" i="109"/>
  <c r="N446" i="109" s="1"/>
  <c r="L911" i="109"/>
  <c r="L1049" i="109" s="1"/>
  <c r="M327" i="109"/>
  <c r="N466" i="109" s="1"/>
  <c r="L931" i="109"/>
  <c r="L1069" i="109" s="1"/>
  <c r="M358" i="109"/>
  <c r="N497" i="109" s="1"/>
  <c r="L962" i="109"/>
  <c r="L1100" i="109" s="1"/>
  <c r="M308" i="109"/>
  <c r="N447" i="109" s="1"/>
  <c r="L912" i="109"/>
  <c r="L1050" i="109" s="1"/>
  <c r="M328" i="109"/>
  <c r="N467" i="109" s="1"/>
  <c r="L932" i="109"/>
  <c r="L1070" i="109" s="1"/>
  <c r="M359" i="109"/>
  <c r="N498" i="109" s="1"/>
  <c r="L963" i="109"/>
  <c r="L1101" i="109" s="1"/>
  <c r="N364" i="109"/>
  <c r="O503" i="109" s="1"/>
  <c r="M294" i="109"/>
  <c r="N433" i="109" s="1"/>
  <c r="L898" i="109"/>
  <c r="M349" i="109"/>
  <c r="N488" i="109" s="1"/>
  <c r="L953" i="109"/>
  <c r="L1091" i="109" s="1"/>
  <c r="N409" i="109"/>
  <c r="O548" i="109" s="1"/>
  <c r="M400" i="109"/>
  <c r="N539" i="109" s="1"/>
  <c r="L1004" i="109"/>
  <c r="L1142" i="109" s="1"/>
  <c r="M297" i="109"/>
  <c r="N436" i="109" s="1"/>
  <c r="N575" i="109" s="1"/>
  <c r="L901" i="109"/>
  <c r="M347" i="109"/>
  <c r="N486" i="109" s="1"/>
  <c r="L951" i="109"/>
  <c r="L1089" i="109" s="1"/>
  <c r="M386" i="109"/>
  <c r="N525" i="109" s="1"/>
  <c r="N664" i="109" s="1"/>
  <c r="L990" i="109"/>
  <c r="N412" i="109"/>
  <c r="O551" i="109" s="1"/>
  <c r="M394" i="109"/>
  <c r="N533" i="109" s="1"/>
  <c r="L998" i="109"/>
  <c r="M298" i="109"/>
  <c r="N437" i="109" s="1"/>
  <c r="L902" i="109"/>
  <c r="L1040" i="109" s="1"/>
  <c r="M317" i="109"/>
  <c r="N456" i="109" s="1"/>
  <c r="L921" i="109"/>
  <c r="M340" i="109"/>
  <c r="N479" i="109" s="1"/>
  <c r="L944" i="109"/>
  <c r="L1082" i="109" s="1"/>
  <c r="M306" i="109"/>
  <c r="N445" i="109" s="1"/>
  <c r="L910" i="109"/>
  <c r="M326" i="109"/>
  <c r="N465" i="109" s="1"/>
  <c r="N604" i="109" s="1"/>
  <c r="L930" i="109"/>
  <c r="L1068" i="109" s="1"/>
  <c r="M357" i="109"/>
  <c r="N496" i="109" s="1"/>
  <c r="L961" i="109"/>
  <c r="M414" i="109"/>
  <c r="N553" i="109" s="1"/>
  <c r="L1018" i="109"/>
  <c r="L1156" i="109" s="1"/>
  <c r="M301" i="109"/>
  <c r="N440" i="109" s="1"/>
  <c r="L905" i="109"/>
  <c r="L1043" i="109" s="1"/>
  <c r="M384" i="109"/>
  <c r="N523" i="109" s="1"/>
  <c r="L988" i="109"/>
  <c r="L1126" i="109" s="1"/>
  <c r="N416" i="109"/>
  <c r="O555" i="109" s="1"/>
  <c r="M374" i="109"/>
  <c r="N513" i="109" s="1"/>
  <c r="N652" i="109" s="1"/>
  <c r="L978" i="109"/>
  <c r="L1116" i="109" s="1"/>
  <c r="M300" i="109"/>
  <c r="N439" i="109" s="1"/>
  <c r="L904" i="109"/>
  <c r="L1042" i="109" s="1"/>
  <c r="M350" i="109"/>
  <c r="N489" i="109" s="1"/>
  <c r="L954" i="109"/>
  <c r="L1092" i="109" s="1"/>
  <c r="M388" i="109"/>
  <c r="N527" i="109" s="1"/>
  <c r="L992" i="109"/>
  <c r="L1130" i="109" s="1"/>
  <c r="L1021" i="109"/>
  <c r="M289" i="109"/>
  <c r="N428" i="109" s="1"/>
  <c r="L893" i="109"/>
  <c r="M311" i="109"/>
  <c r="N450" i="109" s="1"/>
  <c r="L915" i="109"/>
  <c r="L1053" i="109" s="1"/>
  <c r="M333" i="109"/>
  <c r="N472" i="109" s="1"/>
  <c r="L937" i="109"/>
  <c r="M405" i="109"/>
  <c r="N544" i="109" s="1"/>
  <c r="L1009" i="109"/>
  <c r="L1147" i="109" s="1"/>
  <c r="M312" i="109"/>
  <c r="N451" i="109" s="1"/>
  <c r="L916" i="109"/>
  <c r="M334" i="109"/>
  <c r="N473" i="109" s="1"/>
  <c r="L938" i="109"/>
  <c r="M363" i="109"/>
  <c r="N502" i="109" s="1"/>
  <c r="L967" i="109"/>
  <c r="M299" i="109"/>
  <c r="N438" i="109" s="1"/>
  <c r="L903" i="109"/>
  <c r="M382" i="109"/>
  <c r="N521" i="109" s="1"/>
  <c r="L986" i="109"/>
  <c r="M302" i="109"/>
  <c r="N441" i="109" s="1"/>
  <c r="L906" i="109"/>
  <c r="M353" i="109"/>
  <c r="N492" i="109" s="1"/>
  <c r="L957" i="109"/>
  <c r="M402" i="109"/>
  <c r="N541" i="109" s="1"/>
  <c r="N680" i="109" s="1"/>
  <c r="L1006" i="109"/>
  <c r="M305" i="109"/>
  <c r="N444" i="109" s="1"/>
  <c r="L909" i="109"/>
  <c r="M324" i="109"/>
  <c r="N463" i="109" s="1"/>
  <c r="L928" i="109"/>
  <c r="M410" i="109"/>
  <c r="N549" i="109" s="1"/>
  <c r="L1014" i="109"/>
  <c r="M310" i="109"/>
  <c r="N449" i="109" s="1"/>
  <c r="L914" i="109"/>
  <c r="M332" i="109"/>
  <c r="N471" i="109" s="1"/>
  <c r="L936" i="109"/>
  <c r="M361" i="109"/>
  <c r="N500" i="109" s="1"/>
  <c r="L965" i="109"/>
  <c r="N408" i="109"/>
  <c r="O547" i="109" s="1"/>
  <c r="M325" i="109"/>
  <c r="N464" i="109" s="1"/>
  <c r="L929" i="109"/>
  <c r="M406" i="109"/>
  <c r="N545" i="109" s="1"/>
  <c r="L1010" i="109"/>
  <c r="N368" i="109"/>
  <c r="O507" i="109" s="1"/>
  <c r="M398" i="109"/>
  <c r="N537" i="109" s="1"/>
  <c r="L1002" i="109"/>
  <c r="N404" i="109"/>
  <c r="O543" i="109" s="1"/>
  <c r="L418" i="109"/>
  <c r="M319" i="109"/>
  <c r="N458" i="109" s="1"/>
  <c r="L923" i="109"/>
  <c r="M367" i="109"/>
  <c r="N506" i="109" s="1"/>
  <c r="L971" i="109"/>
  <c r="N376" i="109"/>
  <c r="O515" i="109" s="1"/>
  <c r="M293" i="109"/>
  <c r="N432" i="109" s="1"/>
  <c r="L897" i="109"/>
  <c r="L1035" i="109" s="1"/>
  <c r="M316" i="109"/>
  <c r="N455" i="109" s="1"/>
  <c r="L920" i="109"/>
  <c r="L1058" i="109" s="1"/>
  <c r="M338" i="109"/>
  <c r="N477" i="109" s="1"/>
  <c r="L942" i="109"/>
  <c r="M290" i="109"/>
  <c r="N429" i="109" s="1"/>
  <c r="L894" i="109"/>
  <c r="M315" i="109"/>
  <c r="N454" i="109" s="1"/>
  <c r="L919" i="109"/>
  <c r="M339" i="109"/>
  <c r="N478" i="109" s="1"/>
  <c r="L943" i="109"/>
  <c r="M375" i="109"/>
  <c r="N514" i="109" s="1"/>
  <c r="L979" i="109"/>
  <c r="N401" i="109"/>
  <c r="O540" i="109" s="1"/>
  <c r="M320" i="109"/>
  <c r="N459" i="109" s="1"/>
  <c r="L924" i="109"/>
  <c r="M396" i="109"/>
  <c r="N535" i="109" s="1"/>
  <c r="L1000" i="109"/>
  <c r="N379" i="109"/>
  <c r="O518" i="109" s="1"/>
  <c r="M354" i="109"/>
  <c r="N493" i="109" s="1"/>
  <c r="L958" i="109"/>
  <c r="M321" i="109"/>
  <c r="N460" i="109" s="1"/>
  <c r="L925" i="109"/>
  <c r="M369" i="109"/>
  <c r="N508" i="109" s="1"/>
  <c r="L973" i="109"/>
  <c r="N383" i="109"/>
  <c r="O522" i="109" s="1"/>
  <c r="M346" i="109"/>
  <c r="N485" i="109" s="1"/>
  <c r="L950" i="109"/>
  <c r="M287" i="109"/>
  <c r="N426" i="109" s="1"/>
  <c r="L891" i="109"/>
  <c r="M309" i="109"/>
  <c r="N448" i="109" s="1"/>
  <c r="L913" i="109"/>
  <c r="L1051" i="109" s="1"/>
  <c r="M330" i="109"/>
  <c r="N469" i="109" s="1"/>
  <c r="N608" i="109" s="1"/>
  <c r="L934" i="109"/>
  <c r="M286" i="109"/>
  <c r="N425" i="109" s="1"/>
  <c r="L890" i="109"/>
  <c r="L1028" i="109" s="1"/>
  <c r="M288" i="109"/>
  <c r="N427" i="109" s="1"/>
  <c r="L892" i="109"/>
  <c r="L1030" i="109" s="1"/>
  <c r="M313" i="109"/>
  <c r="N452" i="109" s="1"/>
  <c r="L917" i="109"/>
  <c r="M336" i="109"/>
  <c r="N475" i="109" s="1"/>
  <c r="L940" i="109"/>
  <c r="M366" i="109"/>
  <c r="N505" i="109" s="1"/>
  <c r="N644" i="109" s="1"/>
  <c r="L970" i="109"/>
  <c r="N348" i="109"/>
  <c r="O487" i="109" s="1"/>
  <c r="N417" i="109"/>
  <c r="O556" i="109" s="1"/>
  <c r="M1021" i="109"/>
  <c r="M343" i="109"/>
  <c r="N482" i="109" s="1"/>
  <c r="L947" i="109"/>
  <c r="N387" i="109"/>
  <c r="O526" i="109" s="1"/>
  <c r="M351" i="109"/>
  <c r="N490" i="109" s="1"/>
  <c r="L955" i="109"/>
  <c r="M329" i="109"/>
  <c r="N468" i="109" s="1"/>
  <c r="L933" i="109"/>
  <c r="M371" i="109"/>
  <c r="N510" i="109" s="1"/>
  <c r="L975" i="109"/>
  <c r="M284" i="109"/>
  <c r="N423" i="109" s="1"/>
  <c r="N562" i="109" s="1"/>
  <c r="L888" i="109"/>
  <c r="M303" i="109"/>
  <c r="N442" i="109" s="1"/>
  <c r="L907" i="109"/>
  <c r="M322" i="109"/>
  <c r="N461" i="109" s="1"/>
  <c r="L926" i="109"/>
  <c r="M345" i="109"/>
  <c r="N484" i="109" s="1"/>
  <c r="L949" i="109"/>
  <c r="M304" i="109"/>
  <c r="N443" i="109" s="1"/>
  <c r="L908" i="109"/>
  <c r="M323" i="109"/>
  <c r="N462" i="109" s="1"/>
  <c r="L927" i="109"/>
  <c r="M355" i="109"/>
  <c r="N494" i="109" s="1"/>
  <c r="N633" i="109" s="1"/>
  <c r="L959" i="109"/>
  <c r="N283" i="109"/>
  <c r="O422" i="109" s="1"/>
  <c r="O561" i="109" s="1"/>
  <c r="N415" i="109"/>
  <c r="O554" i="109" s="1"/>
  <c r="M331" i="109"/>
  <c r="N470" i="109" s="1"/>
  <c r="L935" i="109"/>
  <c r="M413" i="109"/>
  <c r="N552" i="109" s="1"/>
  <c r="L1017" i="109"/>
  <c r="N395" i="109"/>
  <c r="O534" i="109" s="1"/>
  <c r="M365" i="109"/>
  <c r="N504" i="109" s="1"/>
  <c r="L969" i="109"/>
  <c r="N381" i="109"/>
  <c r="O520" i="109" s="1"/>
  <c r="M337" i="109"/>
  <c r="N476" i="109" s="1"/>
  <c r="L941" i="109"/>
  <c r="M373" i="109"/>
  <c r="N512" i="109" s="1"/>
  <c r="N651" i="109" s="1"/>
  <c r="L977" i="109"/>
  <c r="M390" i="109"/>
  <c r="N529" i="109" s="1"/>
  <c r="L994" i="109"/>
  <c r="M291" i="109"/>
  <c r="N430" i="109" s="1"/>
  <c r="L895" i="109"/>
  <c r="M314" i="109"/>
  <c r="N453" i="109" s="1"/>
  <c r="L918" i="109"/>
  <c r="M335" i="109"/>
  <c r="N474" i="109" s="1"/>
  <c r="L939" i="109"/>
  <c r="M292" i="109"/>
  <c r="N431" i="109" s="1"/>
  <c r="L896" i="109"/>
  <c r="M318" i="109"/>
  <c r="N457" i="109" s="1"/>
  <c r="L922" i="109"/>
  <c r="M341" i="109"/>
  <c r="N480" i="109" s="1"/>
  <c r="L945" i="109"/>
  <c r="M380" i="109"/>
  <c r="N519" i="109" s="1"/>
  <c r="L984" i="109"/>
  <c r="N377" i="109"/>
  <c r="O516" i="109" s="1"/>
  <c r="M296" i="109"/>
  <c r="N435" i="109" s="1"/>
  <c r="L900" i="109"/>
  <c r="L1038" i="109" s="1"/>
  <c r="M370" i="109"/>
  <c r="N509" i="109" s="1"/>
  <c r="L974" i="109"/>
  <c r="N403" i="109"/>
  <c r="O542" i="109" s="1"/>
  <c r="M362" i="109"/>
  <c r="N501" i="109" s="1"/>
  <c r="L966" i="109"/>
  <c r="I859" i="109"/>
  <c r="DH140" i="109"/>
  <c r="I879" i="109"/>
  <c r="CU279" i="109"/>
  <c r="CH140" i="109"/>
  <c r="CH142" i="109" s="1"/>
  <c r="U863" i="109"/>
  <c r="U847" i="109"/>
  <c r="U848" i="109" s="1"/>
  <c r="BH140" i="109"/>
  <c r="CU140" i="109"/>
  <c r="CU142" i="109" s="1"/>
  <c r="BU140" i="109"/>
  <c r="EH279" i="109"/>
  <c r="AU140" i="109"/>
  <c r="DU140" i="109"/>
  <c r="W865" i="109"/>
  <c r="W853" i="109"/>
  <c r="W867" i="109"/>
  <c r="W855" i="109"/>
  <c r="CH279" i="109"/>
  <c r="AH279" i="109"/>
  <c r="X870" i="109"/>
  <c r="X858" i="109"/>
  <c r="W847" i="109"/>
  <c r="X839" i="109"/>
  <c r="J871" i="109"/>
  <c r="H34" i="119" s="1"/>
  <c r="X863" i="109"/>
  <c r="X851" i="109"/>
  <c r="U869" i="109"/>
  <c r="EH140" i="109"/>
  <c r="AI279" i="109"/>
  <c r="AU279" i="109"/>
  <c r="I877" i="109"/>
  <c r="U865" i="109"/>
  <c r="V859" i="109"/>
  <c r="BI279" i="109"/>
  <c r="BU279" i="109"/>
  <c r="AH140" i="109"/>
  <c r="BH279" i="109"/>
  <c r="W869" i="109"/>
  <c r="W857" i="109"/>
  <c r="I871" i="109"/>
  <c r="G34" i="119" s="1"/>
  <c r="V871" i="109"/>
  <c r="DH279" i="109"/>
  <c r="DI279" i="109"/>
  <c r="DU279" i="109"/>
  <c r="AD279" i="109"/>
  <c r="BT279" i="109"/>
  <c r="N399" i="109" l="1"/>
  <c r="O538" i="109" s="1"/>
  <c r="M1003" i="109"/>
  <c r="N624" i="109"/>
  <c r="N352" i="109"/>
  <c r="O491" i="109" s="1"/>
  <c r="M956" i="109"/>
  <c r="M997" i="109"/>
  <c r="M1135" i="109" s="1"/>
  <c r="N622" i="109"/>
  <c r="N600" i="109"/>
  <c r="N571" i="109"/>
  <c r="N692" i="109"/>
  <c r="K1022" i="109"/>
  <c r="N389" i="109"/>
  <c r="O528" i="109" s="1"/>
  <c r="M948" i="109"/>
  <c r="M1086" i="109" s="1"/>
  <c r="N675" i="109"/>
  <c r="N615" i="109"/>
  <c r="N391" i="109"/>
  <c r="O530" i="109" s="1"/>
  <c r="N356" i="109"/>
  <c r="O495" i="109" s="1"/>
  <c r="O634" i="109" s="1"/>
  <c r="N645" i="109"/>
  <c r="N397" i="109"/>
  <c r="O536" i="109" s="1"/>
  <c r="M989" i="109"/>
  <c r="M1127" i="109" s="1"/>
  <c r="N588" i="109"/>
  <c r="M1001" i="109"/>
  <c r="M1139" i="109" s="1"/>
  <c r="N635" i="109"/>
  <c r="N639" i="109"/>
  <c r="N596" i="109"/>
  <c r="N566" i="109"/>
  <c r="N344" i="109"/>
  <c r="O483" i="109" s="1"/>
  <c r="N393" i="109"/>
  <c r="O532" i="109" s="1"/>
  <c r="O671" i="109" s="1"/>
  <c r="N587" i="109"/>
  <c r="N612" i="109"/>
  <c r="N372" i="109"/>
  <c r="O511" i="109" s="1"/>
  <c r="N632" i="109"/>
  <c r="N360" i="109"/>
  <c r="O499" i="109" s="1"/>
  <c r="O638" i="109" s="1"/>
  <c r="N631" i="109"/>
  <c r="N620" i="109"/>
  <c r="N584" i="109"/>
  <c r="N648" i="109"/>
  <c r="N676" i="109"/>
  <c r="M964" i="109"/>
  <c r="M1102" i="109" s="1"/>
  <c r="M960" i="109"/>
  <c r="M1098" i="109" s="1"/>
  <c r="N678" i="109"/>
  <c r="N656" i="109"/>
  <c r="N616" i="109"/>
  <c r="N385" i="109"/>
  <c r="O524" i="109" s="1"/>
  <c r="O663" i="109" s="1"/>
  <c r="M995" i="109"/>
  <c r="M1133" i="109" s="1"/>
  <c r="N691" i="109"/>
  <c r="N623" i="109"/>
  <c r="N672" i="109"/>
  <c r="N627" i="109"/>
  <c r="N628" i="109"/>
  <c r="N668" i="109"/>
  <c r="N643" i="109"/>
  <c r="N411" i="109"/>
  <c r="O550" i="109" s="1"/>
  <c r="N579" i="109"/>
  <c r="N669" i="109"/>
  <c r="O669" i="109" s="1"/>
  <c r="N619" i="109"/>
  <c r="N640" i="109"/>
  <c r="N611" i="109"/>
  <c r="N607" i="109"/>
  <c r="N637" i="109"/>
  <c r="N592" i="109"/>
  <c r="N647" i="109"/>
  <c r="N636" i="109"/>
  <c r="N662" i="109"/>
  <c r="L696" i="109"/>
  <c r="M665" i="109"/>
  <c r="L991" i="109"/>
  <c r="L1129" i="109" s="1"/>
  <c r="N618" i="109"/>
  <c r="N594" i="109"/>
  <c r="N573" i="109"/>
  <c r="N576" i="109"/>
  <c r="N666" i="109"/>
  <c r="N658" i="109"/>
  <c r="N606" i="109"/>
  <c r="N565" i="109"/>
  <c r="N599" i="109"/>
  <c r="N580" i="109"/>
  <c r="N688" i="109"/>
  <c r="O693" i="109"/>
  <c r="N574" i="109"/>
  <c r="N597" i="109"/>
  <c r="N582" i="109"/>
  <c r="N684" i="109"/>
  <c r="M686" i="109"/>
  <c r="L1012" i="109"/>
  <c r="L1150" i="109" s="1"/>
  <c r="N625" i="109"/>
  <c r="M657" i="109"/>
  <c r="L983" i="109"/>
  <c r="L1121" i="109" s="1"/>
  <c r="M694" i="109"/>
  <c r="L1020" i="109"/>
  <c r="L1158" i="109" s="1"/>
  <c r="O630" i="109"/>
  <c r="M690" i="109"/>
  <c r="L1016" i="109"/>
  <c r="L1154" i="109" s="1"/>
  <c r="N564" i="109"/>
  <c r="O626" i="109"/>
  <c r="M659" i="109"/>
  <c r="L985" i="109"/>
  <c r="L1123" i="109" s="1"/>
  <c r="M679" i="109"/>
  <c r="L1005" i="109"/>
  <c r="L1143" i="109" s="1"/>
  <c r="N610" i="109"/>
  <c r="M661" i="109"/>
  <c r="L987" i="109"/>
  <c r="L1125" i="109" s="1"/>
  <c r="N586" i="109"/>
  <c r="M646" i="109"/>
  <c r="L972" i="109"/>
  <c r="L1110" i="109" s="1"/>
  <c r="N598" i="109"/>
  <c r="N683" i="109"/>
  <c r="O695" i="109"/>
  <c r="N572" i="109"/>
  <c r="N605" i="109"/>
  <c r="N621" i="109"/>
  <c r="N649" i="109"/>
  <c r="M673" i="109"/>
  <c r="L999" i="109"/>
  <c r="L1137" i="109" s="1"/>
  <c r="M654" i="109"/>
  <c r="L980" i="109"/>
  <c r="L1118" i="109" s="1"/>
  <c r="N617" i="109"/>
  <c r="N569" i="109"/>
  <c r="N660" i="109"/>
  <c r="N603" i="109"/>
  <c r="N591" i="109"/>
  <c r="N581" i="109"/>
  <c r="N570" i="109"/>
  <c r="O681" i="109"/>
  <c r="N674" i="109"/>
  <c r="N585" i="109"/>
  <c r="N670" i="109"/>
  <c r="M650" i="109"/>
  <c r="L976" i="109"/>
  <c r="L1114" i="109" s="1"/>
  <c r="N595" i="109"/>
  <c r="N641" i="109"/>
  <c r="N578" i="109"/>
  <c r="M655" i="109"/>
  <c r="L981" i="109"/>
  <c r="L1119" i="109" s="1"/>
  <c r="N613" i="109"/>
  <c r="N593" i="109"/>
  <c r="N568" i="109"/>
  <c r="M685" i="109"/>
  <c r="L1011" i="109"/>
  <c r="L1149" i="109" s="1"/>
  <c r="M687" i="109"/>
  <c r="L1013" i="109"/>
  <c r="L1151" i="109" s="1"/>
  <c r="N577" i="109"/>
  <c r="M667" i="109"/>
  <c r="L993" i="109"/>
  <c r="L1131" i="109" s="1"/>
  <c r="N653" i="109"/>
  <c r="N590" i="109"/>
  <c r="M689" i="109"/>
  <c r="L1015" i="109"/>
  <c r="L1153" i="109" s="1"/>
  <c r="N602" i="109"/>
  <c r="N563" i="109"/>
  <c r="N614" i="109"/>
  <c r="M642" i="109"/>
  <c r="L968" i="109"/>
  <c r="L1106" i="109" s="1"/>
  <c r="N583" i="109"/>
  <c r="N567" i="109"/>
  <c r="N609" i="109"/>
  <c r="N629" i="109"/>
  <c r="N601" i="109"/>
  <c r="N589" i="109"/>
  <c r="O677" i="109"/>
  <c r="O682" i="109"/>
  <c r="L1026" i="109"/>
  <c r="L1027" i="109"/>
  <c r="K1025" i="109"/>
  <c r="K1160" i="109" s="1"/>
  <c r="L1065" i="109"/>
  <c r="L1060" i="109"/>
  <c r="L1107" i="109"/>
  <c r="L1045" i="109"/>
  <c r="L1047" i="109"/>
  <c r="L1124" i="109"/>
  <c r="L1071" i="109"/>
  <c r="L1093" i="109"/>
  <c r="L1122" i="109"/>
  <c r="M1141" i="109"/>
  <c r="L1087" i="109"/>
  <c r="L1077" i="109"/>
  <c r="L1079" i="109"/>
  <c r="L1073" i="109"/>
  <c r="L1067" i="109"/>
  <c r="L1074" i="109"/>
  <c r="L1152" i="109"/>
  <c r="L1095" i="109"/>
  <c r="L1076" i="109"/>
  <c r="L1083" i="109"/>
  <c r="L1132" i="109"/>
  <c r="L1115" i="109"/>
  <c r="L1155" i="109"/>
  <c r="M1157" i="109"/>
  <c r="L1113" i="109"/>
  <c r="L1061" i="109"/>
  <c r="L1097" i="109"/>
  <c r="L1046" i="109"/>
  <c r="L1064" i="109"/>
  <c r="L1078" i="109"/>
  <c r="L1063" i="109"/>
  <c r="L1096" i="109"/>
  <c r="L1062" i="109"/>
  <c r="L1117" i="109"/>
  <c r="L1057" i="109"/>
  <c r="L1105" i="109"/>
  <c r="L1054" i="109"/>
  <c r="L1075" i="109"/>
  <c r="L1099" i="109"/>
  <c r="L1048" i="109"/>
  <c r="L1059" i="109"/>
  <c r="L1136" i="109"/>
  <c r="L1128" i="109"/>
  <c r="L1039" i="109"/>
  <c r="L1134" i="109"/>
  <c r="L1120" i="109"/>
  <c r="M1146" i="109"/>
  <c r="L1140" i="109"/>
  <c r="L1148" i="109"/>
  <c r="L1103" i="109"/>
  <c r="L1052" i="109"/>
  <c r="L1066" i="109"/>
  <c r="L1144" i="109"/>
  <c r="L1044" i="109"/>
  <c r="M1094" i="109"/>
  <c r="L1041" i="109"/>
  <c r="L1080" i="109"/>
  <c r="L1104" i="109"/>
  <c r="M1145" i="109"/>
  <c r="L1112" i="109"/>
  <c r="L1056" i="109"/>
  <c r="L1085" i="109"/>
  <c r="L1109" i="109"/>
  <c r="L1108" i="109"/>
  <c r="L1055" i="109"/>
  <c r="L1072" i="109"/>
  <c r="L1088" i="109"/>
  <c r="L1111" i="109"/>
  <c r="L1138" i="109"/>
  <c r="L1081" i="109"/>
  <c r="L1031" i="109"/>
  <c r="L1036" i="109"/>
  <c r="L1029" i="109"/>
  <c r="L1037" i="109"/>
  <c r="L1034" i="109"/>
  <c r="L1032" i="109"/>
  <c r="L1033" i="109"/>
  <c r="J1160" i="109"/>
  <c r="M1159" i="109"/>
  <c r="L1159" i="109"/>
  <c r="K881" i="109"/>
  <c r="J879" i="109"/>
  <c r="N798" i="109"/>
  <c r="N732" i="109"/>
  <c r="N790" i="109"/>
  <c r="N717" i="109"/>
  <c r="N807" i="109"/>
  <c r="N756" i="109"/>
  <c r="N794" i="109"/>
  <c r="N711" i="109"/>
  <c r="N830" i="109"/>
  <c r="N760" i="109"/>
  <c r="N808" i="109"/>
  <c r="N735" i="109"/>
  <c r="K878" i="109"/>
  <c r="N788" i="109"/>
  <c r="N714" i="109"/>
  <c r="N800" i="109"/>
  <c r="N737" i="109"/>
  <c r="N821" i="109"/>
  <c r="N1008" i="109" s="1"/>
  <c r="N1146" i="109" s="1"/>
  <c r="N761" i="109"/>
  <c r="N705" i="109"/>
  <c r="N777" i="109"/>
  <c r="N726" i="109"/>
  <c r="N815" i="109"/>
  <c r="N752" i="109"/>
  <c r="N809" i="109"/>
  <c r="N772" i="109"/>
  <c r="N721" i="109"/>
  <c r="N786" i="109"/>
  <c r="N712" i="109"/>
  <c r="N773" i="109"/>
  <c r="N722" i="109"/>
  <c r="L887" i="109"/>
  <c r="N810" i="109"/>
  <c r="N747" i="109"/>
  <c r="N776" i="109"/>
  <c r="N725" i="109"/>
  <c r="N785" i="109"/>
  <c r="U867" i="109"/>
  <c r="U871" i="109" s="1"/>
  <c r="N774" i="109"/>
  <c r="N723" i="109"/>
  <c r="N813" i="109"/>
  <c r="N736" i="109"/>
  <c r="N822" i="109"/>
  <c r="N742" i="109"/>
  <c r="N782" i="109"/>
  <c r="N740" i="109"/>
  <c r="N802" i="109"/>
  <c r="N758" i="109"/>
  <c r="N824" i="109"/>
  <c r="N764" i="109"/>
  <c r="N795" i="109"/>
  <c r="N730" i="109"/>
  <c r="N816" i="109"/>
  <c r="N1003" i="109" s="1"/>
  <c r="N769" i="109"/>
  <c r="N956" i="109" s="1"/>
  <c r="N709" i="109"/>
  <c r="N833" i="109"/>
  <c r="N766" i="109"/>
  <c r="N820" i="109"/>
  <c r="N757" i="109"/>
  <c r="N706" i="109"/>
  <c r="N814" i="109"/>
  <c r="N739" i="109"/>
  <c r="N825" i="109"/>
  <c r="N745" i="109"/>
  <c r="K882" i="109"/>
  <c r="N799" i="109"/>
  <c r="N716" i="109"/>
  <c r="N789" i="109"/>
  <c r="N784" i="109"/>
  <c r="L876" i="109"/>
  <c r="N829" i="109"/>
  <c r="N770" i="109"/>
  <c r="N819" i="109"/>
  <c r="N759" i="109"/>
  <c r="N791" i="109"/>
  <c r="N778" i="109"/>
  <c r="N727" i="109"/>
  <c r="N823" i="109"/>
  <c r="N743" i="109"/>
  <c r="N703" i="109"/>
  <c r="M835" i="109"/>
  <c r="N801" i="109"/>
  <c r="N718" i="109"/>
  <c r="N762" i="109"/>
  <c r="N708" i="109"/>
  <c r="N812" i="109"/>
  <c r="N754" i="109"/>
  <c r="N781" i="109"/>
  <c r="N783" i="109"/>
  <c r="N734" i="109"/>
  <c r="N755" i="109"/>
  <c r="N704" i="109"/>
  <c r="N775" i="109"/>
  <c r="N724" i="109"/>
  <c r="N792" i="109"/>
  <c r="N749" i="109"/>
  <c r="N738" i="109"/>
  <c r="N805" i="109"/>
  <c r="N746" i="109"/>
  <c r="N817" i="109"/>
  <c r="N750" i="109"/>
  <c r="J877" i="109"/>
  <c r="J883" i="109" s="1"/>
  <c r="N827" i="109"/>
  <c r="N771" i="109"/>
  <c r="N720" i="109"/>
  <c r="N753" i="109"/>
  <c r="N806" i="109"/>
  <c r="N733" i="109"/>
  <c r="L880" i="109"/>
  <c r="N811" i="109"/>
  <c r="N751" i="109"/>
  <c r="N787" i="109"/>
  <c r="N768" i="109"/>
  <c r="N715" i="109"/>
  <c r="N832" i="109"/>
  <c r="N1019" i="109" s="1"/>
  <c r="N765" i="109"/>
  <c r="N952" i="109" s="1"/>
  <c r="N1090" i="109" s="1"/>
  <c r="N710" i="109"/>
  <c r="N831" i="109"/>
  <c r="N780" i="109"/>
  <c r="N729" i="109"/>
  <c r="N793" i="109"/>
  <c r="N719" i="109"/>
  <c r="N826" i="109"/>
  <c r="N767" i="109"/>
  <c r="N797" i="109"/>
  <c r="N741" i="109"/>
  <c r="N804" i="109"/>
  <c r="N731" i="109"/>
  <c r="N779" i="109"/>
  <c r="N728" i="109"/>
  <c r="N763" i="109"/>
  <c r="N707" i="109"/>
  <c r="N796" i="109"/>
  <c r="N713" i="109"/>
  <c r="N828" i="109"/>
  <c r="N748" i="109"/>
  <c r="N818" i="109"/>
  <c r="N803" i="109"/>
  <c r="N744" i="109"/>
  <c r="N296" i="109"/>
  <c r="O435" i="109" s="1"/>
  <c r="M900" i="109"/>
  <c r="N380" i="109"/>
  <c r="O519" i="109" s="1"/>
  <c r="M984" i="109"/>
  <c r="M1122" i="109" s="1"/>
  <c r="N318" i="109"/>
  <c r="O457" i="109" s="1"/>
  <c r="M922" i="109"/>
  <c r="N335" i="109"/>
  <c r="O474" i="109" s="1"/>
  <c r="M939" i="109"/>
  <c r="M1077" i="109" s="1"/>
  <c r="N291" i="109"/>
  <c r="O430" i="109" s="1"/>
  <c r="M895" i="109"/>
  <c r="M1033" i="109" s="1"/>
  <c r="O399" i="109"/>
  <c r="P538" i="109" s="1"/>
  <c r="N337" i="109"/>
  <c r="O476" i="109" s="1"/>
  <c r="M941" i="109"/>
  <c r="O381" i="109"/>
  <c r="P520" i="109" s="1"/>
  <c r="N365" i="109"/>
  <c r="O504" i="109" s="1"/>
  <c r="M969" i="109"/>
  <c r="M1107" i="109" s="1"/>
  <c r="O395" i="109"/>
  <c r="P534" i="109" s="1"/>
  <c r="N331" i="109"/>
  <c r="O470" i="109" s="1"/>
  <c r="M935" i="109"/>
  <c r="M1073" i="109" s="1"/>
  <c r="N284" i="109"/>
  <c r="O423" i="109" s="1"/>
  <c r="O562" i="109" s="1"/>
  <c r="M888" i="109"/>
  <c r="N286" i="109"/>
  <c r="O425" i="109" s="1"/>
  <c r="M890" i="109"/>
  <c r="N309" i="109"/>
  <c r="O448" i="109" s="1"/>
  <c r="M913" i="109"/>
  <c r="N346" i="109"/>
  <c r="O485" i="109" s="1"/>
  <c r="M950" i="109"/>
  <c r="N369" i="109"/>
  <c r="O508" i="109" s="1"/>
  <c r="M973" i="109"/>
  <c r="M1111" i="109" s="1"/>
  <c r="N396" i="109"/>
  <c r="O535" i="109" s="1"/>
  <c r="M1000" i="109"/>
  <c r="M1138" i="109" s="1"/>
  <c r="O401" i="109"/>
  <c r="P540" i="109" s="1"/>
  <c r="N339" i="109"/>
  <c r="O478" i="109" s="1"/>
  <c r="M943" i="109"/>
  <c r="M1081" i="109" s="1"/>
  <c r="N290" i="109"/>
  <c r="O429" i="109" s="1"/>
  <c r="M894" i="109"/>
  <c r="N316" i="109"/>
  <c r="O455" i="109" s="1"/>
  <c r="M920" i="109"/>
  <c r="N367" i="109"/>
  <c r="O506" i="109" s="1"/>
  <c r="M971" i="109"/>
  <c r="N350" i="109"/>
  <c r="O489" i="109" s="1"/>
  <c r="O628" i="109" s="1"/>
  <c r="M954" i="109"/>
  <c r="M1092" i="109" s="1"/>
  <c r="N301" i="109"/>
  <c r="O440" i="109" s="1"/>
  <c r="M905" i="109"/>
  <c r="N414" i="109"/>
  <c r="O553" i="109" s="1"/>
  <c r="M1018" i="109"/>
  <c r="N326" i="109"/>
  <c r="O465" i="109" s="1"/>
  <c r="O604" i="109" s="1"/>
  <c r="M930" i="109"/>
  <c r="N340" i="109"/>
  <c r="O479" i="109" s="1"/>
  <c r="M944" i="109"/>
  <c r="N298" i="109"/>
  <c r="O437" i="109" s="1"/>
  <c r="M902" i="109"/>
  <c r="M1040" i="109" s="1"/>
  <c r="O412" i="109"/>
  <c r="P551" i="109" s="1"/>
  <c r="N347" i="109"/>
  <c r="O486" i="109" s="1"/>
  <c r="M951" i="109"/>
  <c r="O397" i="109"/>
  <c r="P536" i="109" s="1"/>
  <c r="N400" i="109"/>
  <c r="O539" i="109" s="1"/>
  <c r="M1004" i="109"/>
  <c r="O409" i="109"/>
  <c r="P548" i="109" s="1"/>
  <c r="N349" i="109"/>
  <c r="O488" i="109" s="1"/>
  <c r="M953" i="109"/>
  <c r="O364" i="109"/>
  <c r="P503" i="109" s="1"/>
  <c r="N328" i="109"/>
  <c r="O467" i="109" s="1"/>
  <c r="M932" i="109"/>
  <c r="N358" i="109"/>
  <c r="O497" i="109" s="1"/>
  <c r="M962" i="109"/>
  <c r="M1100" i="109" s="1"/>
  <c r="N307" i="109"/>
  <c r="O446" i="109" s="1"/>
  <c r="M911" i="109"/>
  <c r="O407" i="109"/>
  <c r="P546" i="109" s="1"/>
  <c r="N342" i="109"/>
  <c r="O481" i="109" s="1"/>
  <c r="M946" i="109"/>
  <c r="N557" i="109"/>
  <c r="L33" i="119" s="1"/>
  <c r="O283" i="109"/>
  <c r="P422" i="109" s="1"/>
  <c r="P561" i="109" s="1"/>
  <c r="N303" i="109"/>
  <c r="O442" i="109" s="1"/>
  <c r="M907" i="109"/>
  <c r="N371" i="109"/>
  <c r="O510" i="109" s="1"/>
  <c r="M975" i="109"/>
  <c r="O417" i="109"/>
  <c r="P556" i="109" s="1"/>
  <c r="N1021" i="109"/>
  <c r="N366" i="109"/>
  <c r="O505" i="109" s="1"/>
  <c r="O644" i="109" s="1"/>
  <c r="M970" i="109"/>
  <c r="N313" i="109"/>
  <c r="O452" i="109" s="1"/>
  <c r="M917" i="109"/>
  <c r="M1055" i="109" s="1"/>
  <c r="O404" i="109"/>
  <c r="P543" i="109" s="1"/>
  <c r="N398" i="109"/>
  <c r="O537" i="109" s="1"/>
  <c r="M1002" i="109"/>
  <c r="N406" i="109"/>
  <c r="O545" i="109" s="1"/>
  <c r="M1010" i="109"/>
  <c r="O408" i="109"/>
  <c r="P547" i="109" s="1"/>
  <c r="N361" i="109"/>
  <c r="O500" i="109" s="1"/>
  <c r="M965" i="109"/>
  <c r="N310" i="109"/>
  <c r="O449" i="109" s="1"/>
  <c r="M914" i="109"/>
  <c r="M1052" i="109" s="1"/>
  <c r="N324" i="109"/>
  <c r="O463" i="109" s="1"/>
  <c r="M928" i="109"/>
  <c r="N402" i="109"/>
  <c r="O541" i="109" s="1"/>
  <c r="O680" i="109" s="1"/>
  <c r="M1006" i="109"/>
  <c r="N302" i="109"/>
  <c r="O441" i="109" s="1"/>
  <c r="M906" i="109"/>
  <c r="O352" i="109"/>
  <c r="P491" i="109" s="1"/>
  <c r="N299" i="109"/>
  <c r="O438" i="109" s="1"/>
  <c r="M903" i="109"/>
  <c r="N363" i="109"/>
  <c r="O502" i="109" s="1"/>
  <c r="M967" i="109"/>
  <c r="N312" i="109"/>
  <c r="O451" i="109" s="1"/>
  <c r="M916" i="109"/>
  <c r="N333" i="109"/>
  <c r="O472" i="109" s="1"/>
  <c r="M937" i="109"/>
  <c r="M1075" i="109" s="1"/>
  <c r="N289" i="109"/>
  <c r="O428" i="109" s="1"/>
  <c r="M893" i="109"/>
  <c r="M1031" i="109" s="1"/>
  <c r="N323" i="109"/>
  <c r="O462" i="109" s="1"/>
  <c r="M927" i="109"/>
  <c r="N345" i="109"/>
  <c r="O484" i="109" s="1"/>
  <c r="M949" i="109"/>
  <c r="M418" i="109"/>
  <c r="N362" i="109"/>
  <c r="O501" i="109" s="1"/>
  <c r="M966" i="109"/>
  <c r="O403" i="109"/>
  <c r="P542" i="109" s="1"/>
  <c r="N1007" i="109"/>
  <c r="N1145" i="109" s="1"/>
  <c r="N370" i="109"/>
  <c r="O509" i="109" s="1"/>
  <c r="M974" i="109"/>
  <c r="O377" i="109"/>
  <c r="P516" i="109" s="1"/>
  <c r="N341" i="109"/>
  <c r="O480" i="109" s="1"/>
  <c r="M945" i="109"/>
  <c r="N292" i="109"/>
  <c r="O431" i="109" s="1"/>
  <c r="M896" i="109"/>
  <c r="M1034" i="109" s="1"/>
  <c r="N314" i="109"/>
  <c r="O453" i="109" s="1"/>
  <c r="M918" i="109"/>
  <c r="N390" i="109"/>
  <c r="O529" i="109" s="1"/>
  <c r="M994" i="109"/>
  <c r="N373" i="109"/>
  <c r="O512" i="109" s="1"/>
  <c r="O651" i="109" s="1"/>
  <c r="M977" i="109"/>
  <c r="M1115" i="109" s="1"/>
  <c r="N413" i="109"/>
  <c r="O552" i="109" s="1"/>
  <c r="M1017" i="109"/>
  <c r="O415" i="109"/>
  <c r="P554" i="109" s="1"/>
  <c r="N330" i="109"/>
  <c r="O469" i="109" s="1"/>
  <c r="O608" i="109" s="1"/>
  <c r="M934" i="109"/>
  <c r="N287" i="109"/>
  <c r="O426" i="109" s="1"/>
  <c r="M891" i="109"/>
  <c r="M1029" i="109" s="1"/>
  <c r="O383" i="109"/>
  <c r="P522" i="109" s="1"/>
  <c r="N321" i="109"/>
  <c r="O460" i="109" s="1"/>
  <c r="M925" i="109"/>
  <c r="M1063" i="109" s="1"/>
  <c r="N354" i="109"/>
  <c r="O493" i="109" s="1"/>
  <c r="M958" i="109"/>
  <c r="O379" i="109"/>
  <c r="P518" i="109" s="1"/>
  <c r="N320" i="109"/>
  <c r="O459" i="109" s="1"/>
  <c r="M924" i="109"/>
  <c r="N375" i="109"/>
  <c r="O514" i="109" s="1"/>
  <c r="M979" i="109"/>
  <c r="M1117" i="109" s="1"/>
  <c r="N315" i="109"/>
  <c r="O454" i="109" s="1"/>
  <c r="M919" i="109"/>
  <c r="N338" i="109"/>
  <c r="O477" i="109" s="1"/>
  <c r="M942" i="109"/>
  <c r="N293" i="109"/>
  <c r="O432" i="109" s="1"/>
  <c r="M897" i="109"/>
  <c r="O376" i="109"/>
  <c r="P515" i="109" s="1"/>
  <c r="N319" i="109"/>
  <c r="O458" i="109" s="1"/>
  <c r="M923" i="109"/>
  <c r="M1061" i="109" s="1"/>
  <c r="O344" i="109"/>
  <c r="P483" i="109" s="1"/>
  <c r="N388" i="109"/>
  <c r="O527" i="109" s="1"/>
  <c r="M992" i="109"/>
  <c r="N300" i="109"/>
  <c r="O439" i="109" s="1"/>
  <c r="M904" i="109"/>
  <c r="O389" i="109"/>
  <c r="P528" i="109" s="1"/>
  <c r="N374" i="109"/>
  <c r="O513" i="109" s="1"/>
  <c r="O652" i="109" s="1"/>
  <c r="M978" i="109"/>
  <c r="O416" i="109"/>
  <c r="P555" i="109" s="1"/>
  <c r="N384" i="109"/>
  <c r="O523" i="109" s="1"/>
  <c r="M988" i="109"/>
  <c r="N357" i="109"/>
  <c r="O496" i="109" s="1"/>
  <c r="M961" i="109"/>
  <c r="N306" i="109"/>
  <c r="O445" i="109" s="1"/>
  <c r="M910" i="109"/>
  <c r="N317" i="109"/>
  <c r="O456" i="109" s="1"/>
  <c r="M921" i="109"/>
  <c r="M1059" i="109" s="1"/>
  <c r="N394" i="109"/>
  <c r="O533" i="109" s="1"/>
  <c r="M998" i="109"/>
  <c r="M1136" i="109" s="1"/>
  <c r="N386" i="109"/>
  <c r="O525" i="109" s="1"/>
  <c r="O664" i="109" s="1"/>
  <c r="M990" i="109"/>
  <c r="M1128" i="109" s="1"/>
  <c r="N297" i="109"/>
  <c r="O436" i="109" s="1"/>
  <c r="O575" i="109" s="1"/>
  <c r="M901" i="109"/>
  <c r="N294" i="109"/>
  <c r="O433" i="109" s="1"/>
  <c r="M898" i="109"/>
  <c r="N359" i="109"/>
  <c r="O498" i="109" s="1"/>
  <c r="M963" i="109"/>
  <c r="N308" i="109"/>
  <c r="O447" i="109" s="1"/>
  <c r="M912" i="109"/>
  <c r="M1050" i="109" s="1"/>
  <c r="N327" i="109"/>
  <c r="O466" i="109" s="1"/>
  <c r="M931" i="109"/>
  <c r="N285" i="109"/>
  <c r="O424" i="109" s="1"/>
  <c r="M889" i="109"/>
  <c r="M1027" i="109" s="1"/>
  <c r="N392" i="109"/>
  <c r="O531" i="109" s="1"/>
  <c r="M996" i="109"/>
  <c r="N378" i="109"/>
  <c r="O517" i="109" s="1"/>
  <c r="M982" i="109"/>
  <c r="N295" i="109"/>
  <c r="O434" i="109" s="1"/>
  <c r="M899" i="109"/>
  <c r="N355" i="109"/>
  <c r="O494" i="109" s="1"/>
  <c r="O633" i="109" s="1"/>
  <c r="M959" i="109"/>
  <c r="N304" i="109"/>
  <c r="O443" i="109" s="1"/>
  <c r="M908" i="109"/>
  <c r="M1046" i="109" s="1"/>
  <c r="N322" i="109"/>
  <c r="O461" i="109" s="1"/>
  <c r="M926" i="109"/>
  <c r="O391" i="109"/>
  <c r="P530" i="109" s="1"/>
  <c r="N329" i="109"/>
  <c r="O468" i="109" s="1"/>
  <c r="M933" i="109"/>
  <c r="N351" i="109"/>
  <c r="O490" i="109" s="1"/>
  <c r="M955" i="109"/>
  <c r="O387" i="109"/>
  <c r="P526" i="109" s="1"/>
  <c r="N343" i="109"/>
  <c r="O482" i="109" s="1"/>
  <c r="M947" i="109"/>
  <c r="M1085" i="109" s="1"/>
  <c r="O348" i="109"/>
  <c r="P487" i="109" s="1"/>
  <c r="N336" i="109"/>
  <c r="O475" i="109" s="1"/>
  <c r="M940" i="109"/>
  <c r="N288" i="109"/>
  <c r="O427" i="109" s="1"/>
  <c r="M892" i="109"/>
  <c r="M1030" i="109" s="1"/>
  <c r="O368" i="109"/>
  <c r="P507" i="109" s="1"/>
  <c r="N325" i="109"/>
  <c r="O464" i="109" s="1"/>
  <c r="M929" i="109"/>
  <c r="M1067" i="109" s="1"/>
  <c r="N332" i="109"/>
  <c r="O471" i="109" s="1"/>
  <c r="M936" i="109"/>
  <c r="M1074" i="109" s="1"/>
  <c r="N410" i="109"/>
  <c r="O549" i="109" s="1"/>
  <c r="M1014" i="109"/>
  <c r="M1152" i="109" s="1"/>
  <c r="N305" i="109"/>
  <c r="O444" i="109" s="1"/>
  <c r="M909" i="109"/>
  <c r="N353" i="109"/>
  <c r="O492" i="109" s="1"/>
  <c r="M957" i="109"/>
  <c r="N382" i="109"/>
  <c r="O521" i="109" s="1"/>
  <c r="M986" i="109"/>
  <c r="N334" i="109"/>
  <c r="O473" i="109" s="1"/>
  <c r="M938" i="109"/>
  <c r="N405" i="109"/>
  <c r="O544" i="109" s="1"/>
  <c r="M1009" i="109"/>
  <c r="M1147" i="109" s="1"/>
  <c r="N311" i="109"/>
  <c r="O450" i="109" s="1"/>
  <c r="M915" i="109"/>
  <c r="M557" i="109"/>
  <c r="K33" i="119" s="1"/>
  <c r="DH142" i="109"/>
  <c r="EI140" i="109"/>
  <c r="U859" i="109"/>
  <c r="AU142" i="109"/>
  <c r="BH142" i="109"/>
  <c r="W859" i="109"/>
  <c r="BU142" i="109"/>
  <c r="I883" i="109"/>
  <c r="W871" i="109"/>
  <c r="DU142" i="109"/>
  <c r="U280" i="109"/>
  <c r="AU281" i="109"/>
  <c r="AU280" i="109"/>
  <c r="DH281" i="109"/>
  <c r="DH280" i="109"/>
  <c r="K875" i="109"/>
  <c r="BU281" i="109"/>
  <c r="BU280" i="109"/>
  <c r="Y863" i="109"/>
  <c r="Y851" i="109"/>
  <c r="AH280" i="109"/>
  <c r="AH281" i="109"/>
  <c r="X855" i="109"/>
  <c r="X867" i="109"/>
  <c r="CU281" i="109"/>
  <c r="CU280" i="109"/>
  <c r="X869" i="109"/>
  <c r="X857" i="109"/>
  <c r="BH281" i="109"/>
  <c r="BH280" i="109"/>
  <c r="EH142" i="109"/>
  <c r="EH280" i="109"/>
  <c r="EH281" i="109"/>
  <c r="CH280" i="109"/>
  <c r="CH281" i="109"/>
  <c r="DU281" i="109"/>
  <c r="DU280" i="109"/>
  <c r="AH142" i="109"/>
  <c r="X847" i="109"/>
  <c r="Y839" i="109"/>
  <c r="Y858" i="109"/>
  <c r="Y870" i="109"/>
  <c r="EI279" i="109"/>
  <c r="X865" i="109"/>
  <c r="X853" i="109"/>
  <c r="O615" i="109" l="1"/>
  <c r="O631" i="109"/>
  <c r="O624" i="109"/>
  <c r="O622" i="109"/>
  <c r="P622" i="109" s="1"/>
  <c r="O692" i="109"/>
  <c r="O632" i="109"/>
  <c r="O600" i="109"/>
  <c r="O656" i="109"/>
  <c r="O571" i="109"/>
  <c r="O356" i="109"/>
  <c r="P495" i="109" s="1"/>
  <c r="O639" i="109"/>
  <c r="O675" i="109"/>
  <c r="L1022" i="109"/>
  <c r="N1001" i="109"/>
  <c r="O645" i="109"/>
  <c r="N960" i="109"/>
  <c r="N1098" i="109" s="1"/>
  <c r="O588" i="109"/>
  <c r="O587" i="109"/>
  <c r="O635" i="109"/>
  <c r="O372" i="109"/>
  <c r="P511" i="109" s="1"/>
  <c r="O627" i="109"/>
  <c r="N948" i="109"/>
  <c r="N1086" i="109" s="1"/>
  <c r="O411" i="109"/>
  <c r="P550" i="109" s="1"/>
  <c r="O620" i="109"/>
  <c r="O612" i="109"/>
  <c r="O672" i="109"/>
  <c r="N989" i="109"/>
  <c r="O385" i="109"/>
  <c r="P524" i="109" s="1"/>
  <c r="P663" i="109" s="1"/>
  <c r="O566" i="109"/>
  <c r="O648" i="109"/>
  <c r="O623" i="109"/>
  <c r="O676" i="109"/>
  <c r="O678" i="109"/>
  <c r="O596" i="109"/>
  <c r="O393" i="109"/>
  <c r="P532" i="109" s="1"/>
  <c r="P671" i="109" s="1"/>
  <c r="N997" i="109"/>
  <c r="N1135" i="109" s="1"/>
  <c r="O584" i="109"/>
  <c r="O360" i="109"/>
  <c r="P499" i="109" s="1"/>
  <c r="P638" i="109" s="1"/>
  <c r="N964" i="109"/>
  <c r="N1102" i="109" s="1"/>
  <c r="O691" i="109"/>
  <c r="N995" i="109"/>
  <c r="N1133" i="109" s="1"/>
  <c r="O616" i="109"/>
  <c r="O668" i="109"/>
  <c r="O647" i="109"/>
  <c r="O607" i="109"/>
  <c r="O579" i="109"/>
  <c r="O637" i="109"/>
  <c r="O643" i="109"/>
  <c r="O640" i="109"/>
  <c r="P677" i="109"/>
  <c r="O619" i="109"/>
  <c r="O636" i="109"/>
  <c r="O592" i="109"/>
  <c r="P669" i="109"/>
  <c r="O611" i="109"/>
  <c r="O662" i="109"/>
  <c r="O602" i="109"/>
  <c r="O590" i="109"/>
  <c r="O593" i="109"/>
  <c r="O610" i="109"/>
  <c r="P630" i="109"/>
  <c r="O589" i="109"/>
  <c r="O569" i="109"/>
  <c r="O621" i="109"/>
  <c r="O683" i="109"/>
  <c r="O618" i="109"/>
  <c r="N661" i="109"/>
  <c r="M987" i="109"/>
  <c r="M1125" i="109" s="1"/>
  <c r="P693" i="109"/>
  <c r="O599" i="109"/>
  <c r="O601" i="109"/>
  <c r="O583" i="109"/>
  <c r="O563" i="109"/>
  <c r="N689" i="109"/>
  <c r="O689" i="109" s="1"/>
  <c r="P689" i="109" s="1"/>
  <c r="M1015" i="109"/>
  <c r="M1153" i="109" s="1"/>
  <c r="O568" i="109"/>
  <c r="O578" i="109"/>
  <c r="N650" i="109"/>
  <c r="M976" i="109"/>
  <c r="M1114" i="109" s="1"/>
  <c r="O674" i="109"/>
  <c r="O581" i="109"/>
  <c r="O591" i="109"/>
  <c r="N654" i="109"/>
  <c r="M980" i="109"/>
  <c r="M1118" i="109" s="1"/>
  <c r="N673" i="109"/>
  <c r="M999" i="109"/>
  <c r="M1137" i="109" s="1"/>
  <c r="O605" i="109"/>
  <c r="O572" i="109"/>
  <c r="O598" i="109"/>
  <c r="O586" i="109"/>
  <c r="O625" i="109"/>
  <c r="O684" i="109"/>
  <c r="O582" i="109"/>
  <c r="O574" i="109"/>
  <c r="O565" i="109"/>
  <c r="O666" i="109"/>
  <c r="O594" i="109"/>
  <c r="P682" i="109"/>
  <c r="O629" i="109"/>
  <c r="P675" i="109"/>
  <c r="N642" i="109"/>
  <c r="M968" i="109"/>
  <c r="M1106" i="109" s="1"/>
  <c r="N667" i="109"/>
  <c r="M993" i="109"/>
  <c r="M1131" i="109" s="1"/>
  <c r="N687" i="109"/>
  <c r="O687" i="109" s="1"/>
  <c r="P687" i="109" s="1"/>
  <c r="M1013" i="109"/>
  <c r="M1151" i="109" s="1"/>
  <c r="N655" i="109"/>
  <c r="M981" i="109"/>
  <c r="M1119" i="109" s="1"/>
  <c r="O670" i="109"/>
  <c r="P681" i="109"/>
  <c r="O603" i="109"/>
  <c r="O660" i="109"/>
  <c r="P634" i="109"/>
  <c r="O649" i="109"/>
  <c r="N646" i="109"/>
  <c r="M972" i="109"/>
  <c r="M1110" i="109" s="1"/>
  <c r="P626" i="109"/>
  <c r="N694" i="109"/>
  <c r="M1020" i="109"/>
  <c r="M1158" i="109" s="1"/>
  <c r="N686" i="109"/>
  <c r="M1012" i="109"/>
  <c r="M1150" i="109" s="1"/>
  <c r="O688" i="109"/>
  <c r="O580" i="109"/>
  <c r="O658" i="109"/>
  <c r="O576" i="109"/>
  <c r="O609" i="109"/>
  <c r="O567" i="109"/>
  <c r="O614" i="109"/>
  <c r="O653" i="109"/>
  <c r="O577" i="109"/>
  <c r="N685" i="109"/>
  <c r="M1011" i="109"/>
  <c r="M1149" i="109" s="1"/>
  <c r="O613" i="109"/>
  <c r="O641" i="109"/>
  <c r="O595" i="109"/>
  <c r="O585" i="109"/>
  <c r="O570" i="109"/>
  <c r="O617" i="109"/>
  <c r="P695" i="109"/>
  <c r="N679" i="109"/>
  <c r="O679" i="109" s="1"/>
  <c r="P679" i="109" s="1"/>
  <c r="M1005" i="109"/>
  <c r="M1143" i="109" s="1"/>
  <c r="N659" i="109"/>
  <c r="M985" i="109"/>
  <c r="M1123" i="109" s="1"/>
  <c r="O564" i="109"/>
  <c r="N690" i="109"/>
  <c r="M1016" i="109"/>
  <c r="M1154" i="109" s="1"/>
  <c r="N657" i="109"/>
  <c r="M983" i="109"/>
  <c r="M1121" i="109" s="1"/>
  <c r="O597" i="109"/>
  <c r="O606" i="109"/>
  <c r="O573" i="109"/>
  <c r="N665" i="109"/>
  <c r="M991" i="109"/>
  <c r="M1129" i="109" s="1"/>
  <c r="M1026" i="109"/>
  <c r="L1025" i="109"/>
  <c r="L1160" i="109" s="1"/>
  <c r="M1049" i="109"/>
  <c r="M1134" i="109"/>
  <c r="M1130" i="109"/>
  <c r="M1072" i="109"/>
  <c r="M1144" i="109"/>
  <c r="M1079" i="109"/>
  <c r="N1139" i="109"/>
  <c r="M1082" i="109"/>
  <c r="M1088" i="109"/>
  <c r="M1051" i="109"/>
  <c r="M1101" i="109"/>
  <c r="M1048" i="109"/>
  <c r="M1066" i="109"/>
  <c r="M1097" i="109"/>
  <c r="M1155" i="109"/>
  <c r="M1124" i="109"/>
  <c r="M1070" i="109"/>
  <c r="M1091" i="109"/>
  <c r="M1142" i="109"/>
  <c r="M1068" i="109"/>
  <c r="M1043" i="109"/>
  <c r="M1109" i="109"/>
  <c r="M1099" i="109"/>
  <c r="M1126" i="109"/>
  <c r="M1116" i="109"/>
  <c r="M1080" i="109"/>
  <c r="M1108" i="109"/>
  <c r="M1113" i="109"/>
  <c r="M1054" i="109"/>
  <c r="M1041" i="109"/>
  <c r="N1157" i="109"/>
  <c r="M1132" i="109"/>
  <c r="M1056" i="109"/>
  <c r="M1078" i="109"/>
  <c r="M1076" i="109"/>
  <c r="M1095" i="109"/>
  <c r="M1087" i="109"/>
  <c r="N1141" i="109"/>
  <c r="M1084" i="109"/>
  <c r="M1089" i="109"/>
  <c r="M1156" i="109"/>
  <c r="M1058" i="109"/>
  <c r="M1053" i="109"/>
  <c r="M1120" i="109"/>
  <c r="M1069" i="109"/>
  <c r="M1039" i="109"/>
  <c r="M1042" i="109"/>
  <c r="M1057" i="109"/>
  <c r="M1062" i="109"/>
  <c r="M1096" i="109"/>
  <c r="M1105" i="109"/>
  <c r="N1094" i="109"/>
  <c r="M1044" i="109"/>
  <c r="M1103" i="109"/>
  <c r="M1148" i="109"/>
  <c r="M1140" i="109"/>
  <c r="M1064" i="109"/>
  <c r="M1083" i="109"/>
  <c r="M1112" i="109"/>
  <c r="M1104" i="109"/>
  <c r="M1093" i="109"/>
  <c r="M1071" i="109"/>
  <c r="N1127" i="109"/>
  <c r="M1047" i="109"/>
  <c r="M1045" i="109"/>
  <c r="M1060" i="109"/>
  <c r="M1065" i="109"/>
  <c r="M1038" i="109"/>
  <c r="M1037" i="109"/>
  <c r="M1032" i="109"/>
  <c r="M1028" i="109"/>
  <c r="M1036" i="109"/>
  <c r="M1035" i="109"/>
  <c r="N1159" i="109"/>
  <c r="O741" i="109"/>
  <c r="O792" i="109"/>
  <c r="O755" i="109"/>
  <c r="O758" i="109"/>
  <c r="O782" i="109"/>
  <c r="O705" i="109"/>
  <c r="O714" i="109"/>
  <c r="O732" i="109"/>
  <c r="O803" i="109"/>
  <c r="O713" i="109"/>
  <c r="O763" i="109"/>
  <c r="O728" i="109"/>
  <c r="O751" i="109"/>
  <c r="O806" i="109"/>
  <c r="O753" i="109"/>
  <c r="O720" i="109"/>
  <c r="O827" i="109"/>
  <c r="O783" i="109"/>
  <c r="O812" i="109"/>
  <c r="O708" i="109"/>
  <c r="O743" i="109"/>
  <c r="O778" i="109"/>
  <c r="O759" i="109"/>
  <c r="O770" i="109"/>
  <c r="O745" i="109"/>
  <c r="O814" i="109"/>
  <c r="O757" i="109"/>
  <c r="O833" i="109"/>
  <c r="O769" i="109"/>
  <c r="O956" i="109" s="1"/>
  <c r="O1094" i="109" s="1"/>
  <c r="O730" i="109"/>
  <c r="O764" i="109"/>
  <c r="O725" i="109"/>
  <c r="O810" i="109"/>
  <c r="O997" i="109" s="1"/>
  <c r="O722" i="109"/>
  <c r="O721" i="109"/>
  <c r="O809" i="109"/>
  <c r="O752" i="109"/>
  <c r="O777" i="109"/>
  <c r="L878" i="109"/>
  <c r="O794" i="109"/>
  <c r="O807" i="109"/>
  <c r="K879" i="109"/>
  <c r="O828" i="109"/>
  <c r="O826" i="109"/>
  <c r="O832" i="109"/>
  <c r="O1019" i="109" s="1"/>
  <c r="O1157" i="109" s="1"/>
  <c r="O715" i="109"/>
  <c r="O750" i="109"/>
  <c r="O724" i="109"/>
  <c r="O801" i="109"/>
  <c r="O799" i="109"/>
  <c r="O813" i="109"/>
  <c r="O830" i="109"/>
  <c r="O748" i="109"/>
  <c r="O731" i="109"/>
  <c r="O797" i="109"/>
  <c r="O767" i="109"/>
  <c r="O719" i="109"/>
  <c r="O729" i="109"/>
  <c r="O831" i="109"/>
  <c r="O765" i="109"/>
  <c r="O952" i="109" s="1"/>
  <c r="O1090" i="109" s="1"/>
  <c r="O768" i="109"/>
  <c r="O787" i="109"/>
  <c r="K877" i="109"/>
  <c r="O817" i="109"/>
  <c r="O746" i="109"/>
  <c r="O749" i="109"/>
  <c r="O775" i="109"/>
  <c r="O704" i="109"/>
  <c r="O718" i="109"/>
  <c r="M876" i="109"/>
  <c r="O789" i="109"/>
  <c r="O716" i="109"/>
  <c r="L882" i="109"/>
  <c r="O802" i="109"/>
  <c r="O740" i="109"/>
  <c r="O742" i="109"/>
  <c r="O736" i="109"/>
  <c r="O774" i="109"/>
  <c r="M887" i="109"/>
  <c r="N887" i="109"/>
  <c r="O712" i="109"/>
  <c r="O761" i="109"/>
  <c r="O800" i="109"/>
  <c r="O788" i="109"/>
  <c r="O808" i="109"/>
  <c r="O995" i="109" s="1"/>
  <c r="O760" i="109"/>
  <c r="O717" i="109"/>
  <c r="O798" i="109"/>
  <c r="O818" i="109"/>
  <c r="O804" i="109"/>
  <c r="O793" i="109"/>
  <c r="O780" i="109"/>
  <c r="O710" i="109"/>
  <c r="O805" i="109"/>
  <c r="O822" i="109"/>
  <c r="O723" i="109"/>
  <c r="O786" i="109"/>
  <c r="O821" i="109"/>
  <c r="O1008" i="109" s="1"/>
  <c r="O737" i="109"/>
  <c r="O735" i="109"/>
  <c r="O790" i="109"/>
  <c r="O744" i="109"/>
  <c r="O796" i="109"/>
  <c r="O707" i="109"/>
  <c r="O779" i="109"/>
  <c r="O811" i="109"/>
  <c r="M880" i="109"/>
  <c r="O733" i="109"/>
  <c r="O771" i="109"/>
  <c r="O738" i="109"/>
  <c r="O734" i="109"/>
  <c r="O781" i="109"/>
  <c r="O754" i="109"/>
  <c r="O762" i="109"/>
  <c r="O703" i="109"/>
  <c r="N835" i="109"/>
  <c r="O823" i="109"/>
  <c r="O727" i="109"/>
  <c r="O791" i="109"/>
  <c r="O819" i="109"/>
  <c r="O829" i="109"/>
  <c r="O784" i="109"/>
  <c r="O825" i="109"/>
  <c r="O739" i="109"/>
  <c r="O706" i="109"/>
  <c r="O820" i="109"/>
  <c r="O1007" i="109" s="1"/>
  <c r="O766" i="109"/>
  <c r="O709" i="109"/>
  <c r="O816" i="109"/>
  <c r="O1003" i="109" s="1"/>
  <c r="O795" i="109"/>
  <c r="O824" i="109"/>
  <c r="O785" i="109"/>
  <c r="O776" i="109"/>
  <c r="O747" i="109"/>
  <c r="O773" i="109"/>
  <c r="O960" i="109" s="1"/>
  <c r="O772" i="109"/>
  <c r="O815" i="109"/>
  <c r="O726" i="109"/>
  <c r="O711" i="109"/>
  <c r="O756" i="109"/>
  <c r="M696" i="109"/>
  <c r="L881" i="109"/>
  <c r="P415" i="109"/>
  <c r="Q554" i="109" s="1"/>
  <c r="O390" i="109"/>
  <c r="P529" i="109" s="1"/>
  <c r="N994" i="109"/>
  <c r="N1132" i="109" s="1"/>
  <c r="O314" i="109"/>
  <c r="P453" i="109" s="1"/>
  <c r="N918" i="109"/>
  <c r="O341" i="109"/>
  <c r="P480" i="109" s="1"/>
  <c r="N945" i="109"/>
  <c r="O370" i="109"/>
  <c r="P509" i="109" s="1"/>
  <c r="N974" i="109"/>
  <c r="O362" i="109"/>
  <c r="P501" i="109" s="1"/>
  <c r="N966" i="109"/>
  <c r="P283" i="109"/>
  <c r="Q422" i="109" s="1"/>
  <c r="Q561" i="109" s="1"/>
  <c r="O284" i="109"/>
  <c r="P423" i="109" s="1"/>
  <c r="P562" i="109" s="1"/>
  <c r="N888" i="109"/>
  <c r="P395" i="109"/>
  <c r="Q534" i="109" s="1"/>
  <c r="P381" i="109"/>
  <c r="Q520" i="109" s="1"/>
  <c r="O337" i="109"/>
  <c r="P476" i="109" s="1"/>
  <c r="P615" i="109" s="1"/>
  <c r="N941" i="109"/>
  <c r="N1079" i="109" s="1"/>
  <c r="P399" i="109"/>
  <c r="Q538" i="109" s="1"/>
  <c r="O335" i="109"/>
  <c r="P474" i="109" s="1"/>
  <c r="N939" i="109"/>
  <c r="O380" i="109"/>
  <c r="P519" i="109" s="1"/>
  <c r="N984" i="109"/>
  <c r="O557" i="109"/>
  <c r="M33" i="119" s="1"/>
  <c r="O405" i="109"/>
  <c r="P544" i="109" s="1"/>
  <c r="N1009" i="109"/>
  <c r="P385" i="109"/>
  <c r="Q524" i="109" s="1"/>
  <c r="P411" i="109"/>
  <c r="Q550" i="109" s="1"/>
  <c r="O353" i="109"/>
  <c r="P492" i="109" s="1"/>
  <c r="P631" i="109" s="1"/>
  <c r="N957" i="109"/>
  <c r="N1095" i="109" s="1"/>
  <c r="O410" i="109"/>
  <c r="P549" i="109" s="1"/>
  <c r="N1014" i="109"/>
  <c r="N1152" i="109" s="1"/>
  <c r="P368" i="109"/>
  <c r="Q507" i="109" s="1"/>
  <c r="O336" i="109"/>
  <c r="P475" i="109" s="1"/>
  <c r="N940" i="109"/>
  <c r="N1078" i="109" s="1"/>
  <c r="O343" i="109"/>
  <c r="P482" i="109" s="1"/>
  <c r="N947" i="109"/>
  <c r="N1085" i="109" s="1"/>
  <c r="O351" i="109"/>
  <c r="P490" i="109" s="1"/>
  <c r="N955" i="109"/>
  <c r="N1093" i="109" s="1"/>
  <c r="O322" i="109"/>
  <c r="P461" i="109" s="1"/>
  <c r="P600" i="109" s="1"/>
  <c r="N926" i="109"/>
  <c r="O355" i="109"/>
  <c r="P494" i="109" s="1"/>
  <c r="P633" i="109" s="1"/>
  <c r="N959" i="109"/>
  <c r="N1097" i="109" s="1"/>
  <c r="O295" i="109"/>
  <c r="P434" i="109" s="1"/>
  <c r="N899" i="109"/>
  <c r="N1037" i="109" s="1"/>
  <c r="O392" i="109"/>
  <c r="P531" i="109" s="1"/>
  <c r="N996" i="109"/>
  <c r="N1134" i="109" s="1"/>
  <c r="O327" i="109"/>
  <c r="P466" i="109" s="1"/>
  <c r="N931" i="109"/>
  <c r="O359" i="109"/>
  <c r="P498" i="109" s="1"/>
  <c r="N963" i="109"/>
  <c r="O386" i="109"/>
  <c r="P525" i="109" s="1"/>
  <c r="P664" i="109" s="1"/>
  <c r="N990" i="109"/>
  <c r="N1128" i="109" s="1"/>
  <c r="O394" i="109"/>
  <c r="P533" i="109" s="1"/>
  <c r="N998" i="109"/>
  <c r="N1136" i="109" s="1"/>
  <c r="O317" i="109"/>
  <c r="P456" i="109" s="1"/>
  <c r="N921" i="109"/>
  <c r="N1059" i="109" s="1"/>
  <c r="O357" i="109"/>
  <c r="P496" i="109" s="1"/>
  <c r="P635" i="109" s="1"/>
  <c r="N961" i="109"/>
  <c r="O384" i="109"/>
  <c r="P523" i="109" s="1"/>
  <c r="N988" i="109"/>
  <c r="O374" i="109"/>
  <c r="P513" i="109" s="1"/>
  <c r="P652" i="109" s="1"/>
  <c r="N978" i="109"/>
  <c r="O388" i="109"/>
  <c r="P527" i="109" s="1"/>
  <c r="N992" i="109"/>
  <c r="N1130" i="109" s="1"/>
  <c r="O293" i="109"/>
  <c r="P432" i="109" s="1"/>
  <c r="P571" i="109" s="1"/>
  <c r="N897" i="109"/>
  <c r="N1035" i="109" s="1"/>
  <c r="O315" i="109"/>
  <c r="P454" i="109" s="1"/>
  <c r="N919" i="109"/>
  <c r="N1057" i="109" s="1"/>
  <c r="O320" i="109"/>
  <c r="P459" i="109" s="1"/>
  <c r="N924" i="109"/>
  <c r="O354" i="109"/>
  <c r="P493" i="109" s="1"/>
  <c r="P632" i="109" s="1"/>
  <c r="N958" i="109"/>
  <c r="P383" i="109"/>
  <c r="Q522" i="109" s="1"/>
  <c r="O330" i="109"/>
  <c r="P469" i="109" s="1"/>
  <c r="P608" i="109" s="1"/>
  <c r="N934" i="109"/>
  <c r="N1072" i="109" s="1"/>
  <c r="O345" i="109"/>
  <c r="P484" i="109" s="1"/>
  <c r="N949" i="109"/>
  <c r="O323" i="109"/>
  <c r="P462" i="109" s="1"/>
  <c r="N927" i="109"/>
  <c r="N1065" i="109" s="1"/>
  <c r="O289" i="109"/>
  <c r="P428" i="109" s="1"/>
  <c r="N893" i="109"/>
  <c r="O312" i="109"/>
  <c r="P451" i="109" s="1"/>
  <c r="N916" i="109"/>
  <c r="O299" i="109"/>
  <c r="P438" i="109" s="1"/>
  <c r="N903" i="109"/>
  <c r="O402" i="109"/>
  <c r="P541" i="109" s="1"/>
  <c r="P680" i="109" s="1"/>
  <c r="N1006" i="109"/>
  <c r="O310" i="109"/>
  <c r="P449" i="109" s="1"/>
  <c r="N914" i="109"/>
  <c r="P408" i="109"/>
  <c r="Q547" i="109" s="1"/>
  <c r="P404" i="109"/>
  <c r="Q543" i="109" s="1"/>
  <c r="O366" i="109"/>
  <c r="P505" i="109" s="1"/>
  <c r="P644" i="109" s="1"/>
  <c r="N970" i="109"/>
  <c r="O307" i="109"/>
  <c r="P446" i="109" s="1"/>
  <c r="N911" i="109"/>
  <c r="N1049" i="109" s="1"/>
  <c r="O328" i="109"/>
  <c r="P467" i="109" s="1"/>
  <c r="N932" i="109"/>
  <c r="N1070" i="109" s="1"/>
  <c r="O349" i="109"/>
  <c r="P488" i="109" s="1"/>
  <c r="N953" i="109"/>
  <c r="O400" i="109"/>
  <c r="P539" i="109" s="1"/>
  <c r="N1004" i="109"/>
  <c r="O298" i="109"/>
  <c r="P437" i="109" s="1"/>
  <c r="N902" i="109"/>
  <c r="O326" i="109"/>
  <c r="P465" i="109" s="1"/>
  <c r="P604" i="109" s="1"/>
  <c r="N930" i="109"/>
  <c r="N1068" i="109" s="1"/>
  <c r="O301" i="109"/>
  <c r="P440" i="109" s="1"/>
  <c r="N905" i="109"/>
  <c r="N1043" i="109" s="1"/>
  <c r="O350" i="109"/>
  <c r="P489" i="109" s="1"/>
  <c r="P628" i="109" s="1"/>
  <c r="N954" i="109"/>
  <c r="O367" i="109"/>
  <c r="P506" i="109" s="1"/>
  <c r="P645" i="109" s="1"/>
  <c r="N971" i="109"/>
  <c r="O290" i="109"/>
  <c r="P429" i="109" s="1"/>
  <c r="N894" i="109"/>
  <c r="P401" i="109"/>
  <c r="Q540" i="109" s="1"/>
  <c r="O369" i="109"/>
  <c r="P508" i="109" s="1"/>
  <c r="N973" i="109"/>
  <c r="O286" i="109"/>
  <c r="P425" i="109" s="1"/>
  <c r="N890" i="109"/>
  <c r="O413" i="109"/>
  <c r="P552" i="109" s="1"/>
  <c r="N1017" i="109"/>
  <c r="O373" i="109"/>
  <c r="P512" i="109" s="1"/>
  <c r="P651" i="109" s="1"/>
  <c r="N977" i="109"/>
  <c r="N1115" i="109" s="1"/>
  <c r="O292" i="109"/>
  <c r="P431" i="109" s="1"/>
  <c r="N896" i="109"/>
  <c r="N1034" i="109" s="1"/>
  <c r="P377" i="109"/>
  <c r="Q516" i="109" s="1"/>
  <c r="P403" i="109"/>
  <c r="Q542" i="109" s="1"/>
  <c r="P372" i="109"/>
  <c r="Q511" i="109" s="1"/>
  <c r="O331" i="109"/>
  <c r="P470" i="109" s="1"/>
  <c r="N935" i="109"/>
  <c r="O365" i="109"/>
  <c r="P504" i="109" s="1"/>
  <c r="N969" i="109"/>
  <c r="O291" i="109"/>
  <c r="P430" i="109" s="1"/>
  <c r="N895" i="109"/>
  <c r="N1033" i="109" s="1"/>
  <c r="O318" i="109"/>
  <c r="P457" i="109" s="1"/>
  <c r="N922" i="109"/>
  <c r="N1060" i="109" s="1"/>
  <c r="O296" i="109"/>
  <c r="P435" i="109" s="1"/>
  <c r="N900" i="109"/>
  <c r="O311" i="109"/>
  <c r="P450" i="109" s="1"/>
  <c r="N915" i="109"/>
  <c r="N1053" i="109" s="1"/>
  <c r="O334" i="109"/>
  <c r="P473" i="109" s="1"/>
  <c r="N938" i="109"/>
  <c r="O382" i="109"/>
  <c r="P521" i="109" s="1"/>
  <c r="N986" i="109"/>
  <c r="N1124" i="109" s="1"/>
  <c r="O305" i="109"/>
  <c r="P444" i="109" s="1"/>
  <c r="N909" i="109"/>
  <c r="O332" i="109"/>
  <c r="P471" i="109" s="1"/>
  <c r="N936" i="109"/>
  <c r="O325" i="109"/>
  <c r="P464" i="109" s="1"/>
  <c r="N929" i="109"/>
  <c r="N1067" i="109" s="1"/>
  <c r="O288" i="109"/>
  <c r="P427" i="109" s="1"/>
  <c r="N892" i="109"/>
  <c r="P348" i="109"/>
  <c r="Q487" i="109" s="1"/>
  <c r="P387" i="109"/>
  <c r="Q526" i="109" s="1"/>
  <c r="O329" i="109"/>
  <c r="P468" i="109" s="1"/>
  <c r="N933" i="109"/>
  <c r="N1071" i="109" s="1"/>
  <c r="P391" i="109"/>
  <c r="Q530" i="109" s="1"/>
  <c r="O304" i="109"/>
  <c r="P443" i="109" s="1"/>
  <c r="N908" i="109"/>
  <c r="O378" i="109"/>
  <c r="P517" i="109" s="1"/>
  <c r="N982" i="109"/>
  <c r="O285" i="109"/>
  <c r="P424" i="109" s="1"/>
  <c r="N889" i="109"/>
  <c r="N1027" i="109" s="1"/>
  <c r="O308" i="109"/>
  <c r="P447" i="109" s="1"/>
  <c r="N912" i="109"/>
  <c r="N1050" i="109" s="1"/>
  <c r="O294" i="109"/>
  <c r="P433" i="109" s="1"/>
  <c r="N898" i="109"/>
  <c r="O297" i="109"/>
  <c r="P436" i="109" s="1"/>
  <c r="P575" i="109" s="1"/>
  <c r="N901" i="109"/>
  <c r="O306" i="109"/>
  <c r="P445" i="109" s="1"/>
  <c r="N910" i="109"/>
  <c r="P416" i="109"/>
  <c r="Q555" i="109" s="1"/>
  <c r="P389" i="109"/>
  <c r="Q528" i="109" s="1"/>
  <c r="O300" i="109"/>
  <c r="P439" i="109" s="1"/>
  <c r="N904" i="109"/>
  <c r="P344" i="109"/>
  <c r="Q483" i="109" s="1"/>
  <c r="O319" i="109"/>
  <c r="P458" i="109" s="1"/>
  <c r="N923" i="109"/>
  <c r="N1061" i="109" s="1"/>
  <c r="P376" i="109"/>
  <c r="Q515" i="109" s="1"/>
  <c r="O338" i="109"/>
  <c r="P477" i="109" s="1"/>
  <c r="N942" i="109"/>
  <c r="O375" i="109"/>
  <c r="P514" i="109" s="1"/>
  <c r="N979" i="109"/>
  <c r="N1117" i="109" s="1"/>
  <c r="P379" i="109"/>
  <c r="Q518" i="109" s="1"/>
  <c r="P356" i="109"/>
  <c r="Q495" i="109" s="1"/>
  <c r="O321" i="109"/>
  <c r="P460" i="109" s="1"/>
  <c r="N925" i="109"/>
  <c r="N1063" i="109" s="1"/>
  <c r="O287" i="109"/>
  <c r="P426" i="109" s="1"/>
  <c r="N891" i="109"/>
  <c r="N1029" i="109" s="1"/>
  <c r="O333" i="109"/>
  <c r="P472" i="109" s="1"/>
  <c r="N937" i="109"/>
  <c r="N1075" i="109" s="1"/>
  <c r="O363" i="109"/>
  <c r="P502" i="109" s="1"/>
  <c r="N967" i="109"/>
  <c r="N1105" i="109" s="1"/>
  <c r="P352" i="109"/>
  <c r="Q491" i="109" s="1"/>
  <c r="O302" i="109"/>
  <c r="P441" i="109" s="1"/>
  <c r="N906" i="109"/>
  <c r="N1044" i="109" s="1"/>
  <c r="O324" i="109"/>
  <c r="P463" i="109" s="1"/>
  <c r="N928" i="109"/>
  <c r="O361" i="109"/>
  <c r="P500" i="109" s="1"/>
  <c r="N965" i="109"/>
  <c r="O406" i="109"/>
  <c r="P545" i="109" s="1"/>
  <c r="N1010" i="109"/>
  <c r="O398" i="109"/>
  <c r="P537" i="109" s="1"/>
  <c r="N1002" i="109"/>
  <c r="O313" i="109"/>
  <c r="P452" i="109" s="1"/>
  <c r="N917" i="109"/>
  <c r="P417" i="109"/>
  <c r="Q556" i="109" s="1"/>
  <c r="O1021" i="109"/>
  <c r="O371" i="109"/>
  <c r="P510" i="109" s="1"/>
  <c r="N975" i="109"/>
  <c r="O303" i="109"/>
  <c r="P442" i="109" s="1"/>
  <c r="N907" i="109"/>
  <c r="N1045" i="109" s="1"/>
  <c r="O342" i="109"/>
  <c r="P481" i="109" s="1"/>
  <c r="P620" i="109" s="1"/>
  <c r="N946" i="109"/>
  <c r="P407" i="109"/>
  <c r="Q546" i="109" s="1"/>
  <c r="O358" i="109"/>
  <c r="P497" i="109" s="1"/>
  <c r="N962" i="109"/>
  <c r="N1100" i="109" s="1"/>
  <c r="P364" i="109"/>
  <c r="Q503" i="109" s="1"/>
  <c r="P409" i="109"/>
  <c r="Q548" i="109" s="1"/>
  <c r="P397" i="109"/>
  <c r="Q536" i="109" s="1"/>
  <c r="O347" i="109"/>
  <c r="P486" i="109" s="1"/>
  <c r="N951" i="109"/>
  <c r="P412" i="109"/>
  <c r="Q551" i="109" s="1"/>
  <c r="O340" i="109"/>
  <c r="P479" i="109" s="1"/>
  <c r="N944" i="109"/>
  <c r="N1082" i="109" s="1"/>
  <c r="O414" i="109"/>
  <c r="P553" i="109" s="1"/>
  <c r="P692" i="109" s="1"/>
  <c r="N1018" i="109"/>
  <c r="O316" i="109"/>
  <c r="P455" i="109" s="1"/>
  <c r="N920" i="109"/>
  <c r="N1058" i="109" s="1"/>
  <c r="O339" i="109"/>
  <c r="P478" i="109" s="1"/>
  <c r="N943" i="109"/>
  <c r="O396" i="109"/>
  <c r="P535" i="109" s="1"/>
  <c r="N1000" i="109"/>
  <c r="N1138" i="109" s="1"/>
  <c r="O346" i="109"/>
  <c r="P485" i="109" s="1"/>
  <c r="P624" i="109" s="1"/>
  <c r="N950" i="109"/>
  <c r="O309" i="109"/>
  <c r="P448" i="109" s="1"/>
  <c r="N913" i="109"/>
  <c r="N418" i="109"/>
  <c r="X871" i="109"/>
  <c r="U872" i="109"/>
  <c r="Z839" i="109"/>
  <c r="Y847" i="109"/>
  <c r="Z863" i="109"/>
  <c r="Z851" i="109"/>
  <c r="Z858" i="109"/>
  <c r="Z870" i="109"/>
  <c r="Y865" i="109"/>
  <c r="Y853" i="109"/>
  <c r="Y869" i="109"/>
  <c r="Y857" i="109"/>
  <c r="Y867" i="109"/>
  <c r="Y855" i="109"/>
  <c r="X859" i="109"/>
  <c r="L875" i="109"/>
  <c r="O948" i="109" l="1"/>
  <c r="P639" i="109"/>
  <c r="O1001" i="109"/>
  <c r="P656" i="109"/>
  <c r="P566" i="109"/>
  <c r="P627" i="109"/>
  <c r="M1022" i="109"/>
  <c r="P584" i="109"/>
  <c r="P587" i="109"/>
  <c r="P360" i="109"/>
  <c r="Q499" i="109" s="1"/>
  <c r="Q638" i="109" s="1"/>
  <c r="P612" i="109"/>
  <c r="P678" i="109"/>
  <c r="P588" i="109"/>
  <c r="P648" i="109"/>
  <c r="P596" i="109"/>
  <c r="P672" i="109"/>
  <c r="O964" i="109"/>
  <c r="O1102" i="109" s="1"/>
  <c r="P676" i="109"/>
  <c r="P623" i="109"/>
  <c r="P393" i="109"/>
  <c r="Q532" i="109" s="1"/>
  <c r="Q671" i="109" s="1"/>
  <c r="P691" i="109"/>
  <c r="O989" i="109"/>
  <c r="O1127" i="109" s="1"/>
  <c r="P647" i="109"/>
  <c r="P616" i="109"/>
  <c r="P668" i="109"/>
  <c r="P643" i="109"/>
  <c r="P579" i="109"/>
  <c r="G21" i="119"/>
  <c r="H21" i="119" s="1"/>
  <c r="P636" i="109"/>
  <c r="P637" i="109"/>
  <c r="P640" i="109"/>
  <c r="P592" i="109"/>
  <c r="P607" i="109"/>
  <c r="Q669" i="109"/>
  <c r="Q677" i="109"/>
  <c r="P619" i="109"/>
  <c r="Q630" i="109"/>
  <c r="P662" i="109"/>
  <c r="P611" i="109"/>
  <c r="P601" i="109"/>
  <c r="O1013" i="109"/>
  <c r="P590" i="109"/>
  <c r="P683" i="109"/>
  <c r="P618" i="109"/>
  <c r="N1013" i="109"/>
  <c r="P589" i="109"/>
  <c r="K883" i="109"/>
  <c r="P593" i="109"/>
  <c r="O1005" i="109"/>
  <c r="P602" i="109"/>
  <c r="P610" i="109"/>
  <c r="P569" i="109"/>
  <c r="N1015" i="109"/>
  <c r="N1153" i="109" s="1"/>
  <c r="P621" i="109"/>
  <c r="O1015" i="109"/>
  <c r="O659" i="109"/>
  <c r="N985" i="109"/>
  <c r="N1123" i="109" s="1"/>
  <c r="P585" i="109"/>
  <c r="P613" i="109"/>
  <c r="Q663" i="109"/>
  <c r="P609" i="109"/>
  <c r="P688" i="109"/>
  <c r="Q634" i="109"/>
  <c r="Q687" i="109"/>
  <c r="Q675" i="109"/>
  <c r="Q682" i="109"/>
  <c r="P666" i="109"/>
  <c r="P574" i="109"/>
  <c r="P684" i="109"/>
  <c r="P605" i="109"/>
  <c r="P581" i="109"/>
  <c r="P674" i="109"/>
  <c r="O650" i="109"/>
  <c r="N976" i="109"/>
  <c r="N1114" i="109" s="1"/>
  <c r="Q622" i="109"/>
  <c r="N1005" i="109"/>
  <c r="N1143" i="109" s="1"/>
  <c r="O657" i="109"/>
  <c r="N983" i="109"/>
  <c r="N1121" i="109" s="1"/>
  <c r="O690" i="109"/>
  <c r="N1016" i="109"/>
  <c r="N1154" i="109" s="1"/>
  <c r="P564" i="109"/>
  <c r="P570" i="109"/>
  <c r="P595" i="109"/>
  <c r="O685" i="109"/>
  <c r="N1011" i="109"/>
  <c r="N1149" i="109" s="1"/>
  <c r="P577" i="109"/>
  <c r="O694" i="109"/>
  <c r="N1020" i="109"/>
  <c r="N1158" i="109" s="1"/>
  <c r="O646" i="109"/>
  <c r="N972" i="109"/>
  <c r="N1110" i="109" s="1"/>
  <c r="P660" i="109"/>
  <c r="P670" i="109"/>
  <c r="P629" i="109"/>
  <c r="Q689" i="109"/>
  <c r="Q693" i="109"/>
  <c r="O665" i="109"/>
  <c r="N991" i="109"/>
  <c r="N1129" i="109" s="1"/>
  <c r="P573" i="109"/>
  <c r="Q695" i="109"/>
  <c r="P641" i="109"/>
  <c r="P653" i="109"/>
  <c r="P614" i="109"/>
  <c r="P658" i="109"/>
  <c r="O686" i="109"/>
  <c r="N1012" i="109"/>
  <c r="N1150" i="109" s="1"/>
  <c r="Q626" i="109"/>
  <c r="P649" i="109"/>
  <c r="P603" i="109"/>
  <c r="O655" i="109"/>
  <c r="N981" i="109"/>
  <c r="N1119" i="109" s="1"/>
  <c r="O642" i="109"/>
  <c r="N968" i="109"/>
  <c r="N1106" i="109" s="1"/>
  <c r="P594" i="109"/>
  <c r="P565" i="109"/>
  <c r="P582" i="109"/>
  <c r="P625" i="109"/>
  <c r="P586" i="109"/>
  <c r="O654" i="109"/>
  <c r="N980" i="109"/>
  <c r="N1118" i="109" s="1"/>
  <c r="P578" i="109"/>
  <c r="P583" i="109"/>
  <c r="P599" i="109"/>
  <c r="O661" i="109"/>
  <c r="N987" i="109"/>
  <c r="N1125" i="109" s="1"/>
  <c r="G23" i="119"/>
  <c r="P606" i="109"/>
  <c r="P597" i="109"/>
  <c r="Q679" i="109"/>
  <c r="P617" i="109"/>
  <c r="P567" i="109"/>
  <c r="P576" i="109"/>
  <c r="P580" i="109"/>
  <c r="Q681" i="109"/>
  <c r="O667" i="109"/>
  <c r="N993" i="109"/>
  <c r="N1131" i="109" s="1"/>
  <c r="P598" i="109"/>
  <c r="P572" i="109"/>
  <c r="O673" i="109"/>
  <c r="N999" i="109"/>
  <c r="N1137" i="109" s="1"/>
  <c r="P591" i="109"/>
  <c r="P568" i="109"/>
  <c r="P563" i="109"/>
  <c r="N1026" i="109"/>
  <c r="O887" i="109"/>
  <c r="N1025" i="109"/>
  <c r="M1025" i="109"/>
  <c r="M1160" i="109" s="1"/>
  <c r="O1146" i="109"/>
  <c r="N1052" i="109"/>
  <c r="N1109" i="109"/>
  <c r="N1083" i="109"/>
  <c r="N1077" i="109"/>
  <c r="N1111" i="109"/>
  <c r="N1081" i="109"/>
  <c r="O1145" i="109"/>
  <c r="N1147" i="109"/>
  <c r="O1098" i="109"/>
  <c r="N1046" i="109"/>
  <c r="N1054" i="109"/>
  <c r="N1051" i="109"/>
  <c r="N1156" i="109"/>
  <c r="N1089" i="109"/>
  <c r="N1140" i="109"/>
  <c r="N1148" i="109"/>
  <c r="N1116" i="109"/>
  <c r="N1122" i="109"/>
  <c r="N1107" i="109"/>
  <c r="N1073" i="109"/>
  <c r="N1142" i="109"/>
  <c r="O1086" i="109"/>
  <c r="N1120" i="109"/>
  <c r="N1084" i="109"/>
  <c r="N1066" i="109"/>
  <c r="N1104" i="109"/>
  <c r="N1112" i="109"/>
  <c r="N1076" i="109"/>
  <c r="O1139" i="109"/>
  <c r="N1155" i="109"/>
  <c r="O1135" i="109"/>
  <c r="N1039" i="109"/>
  <c r="N1069" i="109"/>
  <c r="N1055" i="109"/>
  <c r="N1074" i="109"/>
  <c r="N1092" i="109"/>
  <c r="N1040" i="109"/>
  <c r="N1113" i="109"/>
  <c r="N1080" i="109"/>
  <c r="N1042" i="109"/>
  <c r="N1099" i="109"/>
  <c r="O1133" i="109"/>
  <c r="N1108" i="109"/>
  <c r="N1103" i="109"/>
  <c r="N1041" i="109"/>
  <c r="N1087" i="109"/>
  <c r="N1056" i="109"/>
  <c r="N1126" i="109"/>
  <c r="N1047" i="109"/>
  <c r="O1141" i="109"/>
  <c r="N1088" i="109"/>
  <c r="N1091" i="109"/>
  <c r="N1144" i="109"/>
  <c r="N1096" i="109"/>
  <c r="N1062" i="109"/>
  <c r="N1048" i="109"/>
  <c r="N1101" i="109"/>
  <c r="N1064" i="109"/>
  <c r="N1030" i="109"/>
  <c r="N1032" i="109"/>
  <c r="N1031" i="109"/>
  <c r="N1028" i="109"/>
  <c r="N1038" i="109"/>
  <c r="N1036" i="109"/>
  <c r="O1159" i="109"/>
  <c r="M881" i="109"/>
  <c r="P815" i="109"/>
  <c r="P772" i="109"/>
  <c r="P747" i="109"/>
  <c r="P776" i="109"/>
  <c r="P785" i="109"/>
  <c r="P762" i="109"/>
  <c r="P744" i="109"/>
  <c r="P798" i="109"/>
  <c r="P717" i="109"/>
  <c r="P740" i="109"/>
  <c r="M882" i="109"/>
  <c r="P789" i="109"/>
  <c r="P704" i="109"/>
  <c r="P817" i="109"/>
  <c r="P830" i="109"/>
  <c r="P724" i="109"/>
  <c r="P810" i="109"/>
  <c r="P997" i="109" s="1"/>
  <c r="P1135" i="109" s="1"/>
  <c r="P708" i="109"/>
  <c r="P812" i="109"/>
  <c r="P720" i="109"/>
  <c r="P753" i="109"/>
  <c r="P728" i="109"/>
  <c r="P763" i="109"/>
  <c r="P713" i="109"/>
  <c r="P714" i="109"/>
  <c r="P705" i="109"/>
  <c r="P816" i="109"/>
  <c r="P1003" i="109" s="1"/>
  <c r="P1141" i="109" s="1"/>
  <c r="P820" i="109"/>
  <c r="P1007" i="109" s="1"/>
  <c r="P1145" i="109" s="1"/>
  <c r="P825" i="109"/>
  <c r="P829" i="109"/>
  <c r="P819" i="109"/>
  <c r="P791" i="109"/>
  <c r="P823" i="109"/>
  <c r="P703" i="109"/>
  <c r="O835" i="109"/>
  <c r="P707" i="109"/>
  <c r="P710" i="109"/>
  <c r="P793" i="109"/>
  <c r="P818" i="109"/>
  <c r="P1005" i="109" s="1"/>
  <c r="P760" i="109"/>
  <c r="P808" i="109"/>
  <c r="P995" i="109" s="1"/>
  <c r="L877" i="109"/>
  <c r="P787" i="109"/>
  <c r="P768" i="109"/>
  <c r="P765" i="109"/>
  <c r="P952" i="109" s="1"/>
  <c r="P729" i="109"/>
  <c r="P731" i="109"/>
  <c r="P832" i="109"/>
  <c r="P1019" i="109" s="1"/>
  <c r="P1157" i="109" s="1"/>
  <c r="P826" i="109"/>
  <c r="P1013" i="109" s="1"/>
  <c r="N696" i="109"/>
  <c r="L879" i="109"/>
  <c r="M878" i="109"/>
  <c r="P777" i="109"/>
  <c r="P964" i="109" s="1"/>
  <c r="P752" i="109"/>
  <c r="P721" i="109"/>
  <c r="P757" i="109"/>
  <c r="P783" i="109"/>
  <c r="P782" i="109"/>
  <c r="P756" i="109"/>
  <c r="P711" i="109"/>
  <c r="P726" i="109"/>
  <c r="P773" i="109"/>
  <c r="P960" i="109" s="1"/>
  <c r="P824" i="109"/>
  <c r="P795" i="109"/>
  <c r="P734" i="109"/>
  <c r="P771" i="109"/>
  <c r="P733" i="109"/>
  <c r="N880" i="109"/>
  <c r="P811" i="109"/>
  <c r="P790" i="109"/>
  <c r="P735" i="109"/>
  <c r="P821" i="109"/>
  <c r="P1008" i="109" s="1"/>
  <c r="P1146" i="109" s="1"/>
  <c r="P786" i="109"/>
  <c r="P761" i="109"/>
  <c r="P948" i="109" s="1"/>
  <c r="P1086" i="109" s="1"/>
  <c r="P774" i="109"/>
  <c r="P736" i="109"/>
  <c r="P742" i="109"/>
  <c r="P802" i="109"/>
  <c r="P989" i="109" s="1"/>
  <c r="P716" i="109"/>
  <c r="N876" i="109"/>
  <c r="P775" i="109"/>
  <c r="P749" i="109"/>
  <c r="P746" i="109"/>
  <c r="P813" i="109"/>
  <c r="P801" i="109"/>
  <c r="P750" i="109"/>
  <c r="P828" i="109"/>
  <c r="P1015" i="109" s="1"/>
  <c r="P725" i="109"/>
  <c r="P827" i="109"/>
  <c r="P806" i="109"/>
  <c r="P751" i="109"/>
  <c r="P803" i="109"/>
  <c r="P741" i="109"/>
  <c r="P709" i="109"/>
  <c r="P766" i="109"/>
  <c r="P706" i="109"/>
  <c r="P739" i="109"/>
  <c r="P784" i="109"/>
  <c r="P727" i="109"/>
  <c r="P754" i="109"/>
  <c r="P781" i="109"/>
  <c r="P738" i="109"/>
  <c r="P779" i="109"/>
  <c r="P796" i="109"/>
  <c r="P737" i="109"/>
  <c r="P723" i="109"/>
  <c r="P822" i="109"/>
  <c r="P805" i="109"/>
  <c r="P780" i="109"/>
  <c r="P804" i="109"/>
  <c r="P788" i="109"/>
  <c r="P800" i="109"/>
  <c r="P712" i="109"/>
  <c r="P718" i="109"/>
  <c r="P831" i="109"/>
  <c r="P719" i="109"/>
  <c r="P767" i="109"/>
  <c r="P797" i="109"/>
  <c r="P748" i="109"/>
  <c r="P799" i="109"/>
  <c r="P715" i="109"/>
  <c r="P807" i="109"/>
  <c r="P794" i="109"/>
  <c r="P809" i="109"/>
  <c r="P722" i="109"/>
  <c r="P764" i="109"/>
  <c r="P730" i="109"/>
  <c r="P769" i="109"/>
  <c r="P956" i="109" s="1"/>
  <c r="P1094" i="109" s="1"/>
  <c r="P833" i="109"/>
  <c r="P814" i="109"/>
  <c r="P1001" i="109" s="1"/>
  <c r="P745" i="109"/>
  <c r="P770" i="109"/>
  <c r="P759" i="109"/>
  <c r="P778" i="109"/>
  <c r="P743" i="109"/>
  <c r="P732" i="109"/>
  <c r="P758" i="109"/>
  <c r="P755" i="109"/>
  <c r="P792" i="109"/>
  <c r="P309" i="109"/>
  <c r="Q448" i="109" s="1"/>
  <c r="O913" i="109"/>
  <c r="P346" i="109"/>
  <c r="Q485" i="109" s="1"/>
  <c r="Q624" i="109" s="1"/>
  <c r="O950" i="109"/>
  <c r="O1088" i="109" s="1"/>
  <c r="P316" i="109"/>
  <c r="Q455" i="109" s="1"/>
  <c r="O920" i="109"/>
  <c r="O1058" i="109" s="1"/>
  <c r="P414" i="109"/>
  <c r="Q553" i="109" s="1"/>
  <c r="Q692" i="109" s="1"/>
  <c r="O1018" i="109"/>
  <c r="P347" i="109"/>
  <c r="Q486" i="109" s="1"/>
  <c r="O951" i="109"/>
  <c r="Q409" i="109"/>
  <c r="R548" i="109" s="1"/>
  <c r="Q364" i="109"/>
  <c r="R503" i="109" s="1"/>
  <c r="P342" i="109"/>
  <c r="Q481" i="109" s="1"/>
  <c r="Q620" i="109" s="1"/>
  <c r="O946" i="109"/>
  <c r="P303" i="109"/>
  <c r="Q442" i="109" s="1"/>
  <c r="O907" i="109"/>
  <c r="O1045" i="109" s="1"/>
  <c r="P371" i="109"/>
  <c r="Q510" i="109" s="1"/>
  <c r="O975" i="109"/>
  <c r="O1113" i="109" s="1"/>
  <c r="P398" i="109"/>
  <c r="Q537" i="109" s="1"/>
  <c r="O1002" i="109"/>
  <c r="P406" i="109"/>
  <c r="Q545" i="109" s="1"/>
  <c r="O1010" i="109"/>
  <c r="O1148" i="109" s="1"/>
  <c r="P361" i="109"/>
  <c r="Q500" i="109" s="1"/>
  <c r="Q639" i="109" s="1"/>
  <c r="O965" i="109"/>
  <c r="P302" i="109"/>
  <c r="Q441" i="109" s="1"/>
  <c r="O906" i="109"/>
  <c r="Q352" i="109"/>
  <c r="R491" i="109" s="1"/>
  <c r="P363" i="109"/>
  <c r="Q502" i="109" s="1"/>
  <c r="O967" i="109"/>
  <c r="P287" i="109"/>
  <c r="Q426" i="109" s="1"/>
  <c r="O891" i="109"/>
  <c r="O1029" i="109" s="1"/>
  <c r="P321" i="109"/>
  <c r="Q460" i="109" s="1"/>
  <c r="O925" i="109"/>
  <c r="O1063" i="109" s="1"/>
  <c r="Q379" i="109"/>
  <c r="R518" i="109" s="1"/>
  <c r="P375" i="109"/>
  <c r="Q514" i="109" s="1"/>
  <c r="O979" i="109"/>
  <c r="P319" i="109"/>
  <c r="Q458" i="109" s="1"/>
  <c r="O923" i="109"/>
  <c r="O1061" i="109" s="1"/>
  <c r="Q344" i="109"/>
  <c r="R483" i="109" s="1"/>
  <c r="Q389" i="109"/>
  <c r="R528" i="109" s="1"/>
  <c r="P306" i="109"/>
  <c r="Q445" i="109" s="1"/>
  <c r="O910" i="109"/>
  <c r="P285" i="109"/>
  <c r="Q424" i="109" s="1"/>
  <c r="O889" i="109"/>
  <c r="O1027" i="109" s="1"/>
  <c r="P378" i="109"/>
  <c r="Q517" i="109" s="1"/>
  <c r="O982" i="109"/>
  <c r="O1120" i="109" s="1"/>
  <c r="P329" i="109"/>
  <c r="Q468" i="109" s="1"/>
  <c r="O933" i="109"/>
  <c r="Q387" i="109"/>
  <c r="R526" i="109" s="1"/>
  <c r="Q348" i="109"/>
  <c r="R487" i="109" s="1"/>
  <c r="P305" i="109"/>
  <c r="Q444" i="109" s="1"/>
  <c r="O909" i="109"/>
  <c r="P311" i="109"/>
  <c r="Q450" i="109" s="1"/>
  <c r="O915" i="109"/>
  <c r="O1053" i="109" s="1"/>
  <c r="P296" i="109"/>
  <c r="Q435" i="109" s="1"/>
  <c r="O900" i="109"/>
  <c r="P318" i="109"/>
  <c r="Q457" i="109" s="1"/>
  <c r="O922" i="109"/>
  <c r="P365" i="109"/>
  <c r="Q504" i="109" s="1"/>
  <c r="O969" i="109"/>
  <c r="O1107" i="109" s="1"/>
  <c r="P331" i="109"/>
  <c r="Q470" i="109" s="1"/>
  <c r="O935" i="109"/>
  <c r="Q372" i="109"/>
  <c r="R511" i="109" s="1"/>
  <c r="P292" i="109"/>
  <c r="Q431" i="109" s="1"/>
  <c r="O896" i="109"/>
  <c r="O1034" i="109" s="1"/>
  <c r="P369" i="109"/>
  <c r="Q508" i="109" s="1"/>
  <c r="O973" i="109"/>
  <c r="Q401" i="109"/>
  <c r="R540" i="109" s="1"/>
  <c r="P367" i="109"/>
  <c r="Q506" i="109" s="1"/>
  <c r="Q645" i="109" s="1"/>
  <c r="O971" i="109"/>
  <c r="P301" i="109"/>
  <c r="Q440" i="109" s="1"/>
  <c r="O905" i="109"/>
  <c r="P326" i="109"/>
  <c r="Q465" i="109" s="1"/>
  <c r="Q604" i="109" s="1"/>
  <c r="O930" i="109"/>
  <c r="O1068" i="109" s="1"/>
  <c r="P400" i="109"/>
  <c r="Q539" i="109" s="1"/>
  <c r="O1004" i="109"/>
  <c r="P349" i="109"/>
  <c r="Q488" i="109" s="1"/>
  <c r="Q627" i="109" s="1"/>
  <c r="O953" i="109"/>
  <c r="P328" i="109"/>
  <c r="Q467" i="109" s="1"/>
  <c r="O932" i="109"/>
  <c r="O1070" i="109" s="1"/>
  <c r="P366" i="109"/>
  <c r="Q505" i="109" s="1"/>
  <c r="Q644" i="109" s="1"/>
  <c r="O970" i="109"/>
  <c r="Q404" i="109"/>
  <c r="R543" i="109" s="1"/>
  <c r="P310" i="109"/>
  <c r="Q449" i="109" s="1"/>
  <c r="Q588" i="109" s="1"/>
  <c r="O914" i="109"/>
  <c r="P299" i="109"/>
  <c r="Q438" i="109" s="1"/>
  <c r="O903" i="109"/>
  <c r="O1041" i="109" s="1"/>
  <c r="P312" i="109"/>
  <c r="Q451" i="109" s="1"/>
  <c r="O916" i="109"/>
  <c r="P323" i="109"/>
  <c r="Q462" i="109" s="1"/>
  <c r="O927" i="109"/>
  <c r="P354" i="109"/>
  <c r="Q493" i="109" s="1"/>
  <c r="Q632" i="109" s="1"/>
  <c r="O958" i="109"/>
  <c r="P320" i="109"/>
  <c r="Q459" i="109" s="1"/>
  <c r="O924" i="109"/>
  <c r="O1062" i="109" s="1"/>
  <c r="P315" i="109"/>
  <c r="Q454" i="109" s="1"/>
  <c r="O919" i="109"/>
  <c r="P388" i="109"/>
  <c r="Q527" i="109" s="1"/>
  <c r="O992" i="109"/>
  <c r="P317" i="109"/>
  <c r="Q456" i="109" s="1"/>
  <c r="O921" i="109"/>
  <c r="O1059" i="109" s="1"/>
  <c r="P394" i="109"/>
  <c r="Q533" i="109" s="1"/>
  <c r="O998" i="109"/>
  <c r="P386" i="109"/>
  <c r="Q525" i="109" s="1"/>
  <c r="Q664" i="109" s="1"/>
  <c r="O990" i="109"/>
  <c r="P359" i="109"/>
  <c r="Q498" i="109" s="1"/>
  <c r="O963" i="109"/>
  <c r="P295" i="109"/>
  <c r="Q434" i="109" s="1"/>
  <c r="O899" i="109"/>
  <c r="O1037" i="109" s="1"/>
  <c r="P355" i="109"/>
  <c r="Q494" i="109" s="1"/>
  <c r="Q633" i="109" s="1"/>
  <c r="O959" i="109"/>
  <c r="P351" i="109"/>
  <c r="Q490" i="109" s="1"/>
  <c r="O955" i="109"/>
  <c r="P343" i="109"/>
  <c r="Q482" i="109" s="1"/>
  <c r="O947" i="109"/>
  <c r="P336" i="109"/>
  <c r="Q475" i="109" s="1"/>
  <c r="O940" i="109"/>
  <c r="Q368" i="109"/>
  <c r="R507" i="109" s="1"/>
  <c r="P353" i="109"/>
  <c r="Q492" i="109" s="1"/>
  <c r="Q631" i="109" s="1"/>
  <c r="O957" i="109"/>
  <c r="Q385" i="109"/>
  <c r="R524" i="109" s="1"/>
  <c r="P284" i="109"/>
  <c r="Q423" i="109" s="1"/>
  <c r="Q562" i="109" s="1"/>
  <c r="O888" i="109"/>
  <c r="O418" i="109"/>
  <c r="P335" i="109"/>
  <c r="Q474" i="109" s="1"/>
  <c r="O939" i="109"/>
  <c r="Q399" i="109"/>
  <c r="R538" i="109" s="1"/>
  <c r="Q381" i="109"/>
  <c r="R520" i="109" s="1"/>
  <c r="P362" i="109"/>
  <c r="Q501" i="109" s="1"/>
  <c r="O966" i="109"/>
  <c r="P370" i="109"/>
  <c r="Q509" i="109" s="1"/>
  <c r="O974" i="109"/>
  <c r="O1112" i="109" s="1"/>
  <c r="P341" i="109"/>
  <c r="Q480" i="109" s="1"/>
  <c r="O945" i="109"/>
  <c r="O1083" i="109" s="1"/>
  <c r="P396" i="109"/>
  <c r="Q535" i="109" s="1"/>
  <c r="O1000" i="109"/>
  <c r="P339" i="109"/>
  <c r="Q478" i="109" s="1"/>
  <c r="O943" i="109"/>
  <c r="P340" i="109"/>
  <c r="Q479" i="109" s="1"/>
  <c r="O944" i="109"/>
  <c r="Q412" i="109"/>
  <c r="R551" i="109" s="1"/>
  <c r="Q397" i="109"/>
  <c r="R536" i="109" s="1"/>
  <c r="P358" i="109"/>
  <c r="Q497" i="109" s="1"/>
  <c r="O962" i="109"/>
  <c r="Q407" i="109"/>
  <c r="R546" i="109" s="1"/>
  <c r="Q417" i="109"/>
  <c r="R556" i="109" s="1"/>
  <c r="P1021" i="109"/>
  <c r="P1159" i="109" s="1"/>
  <c r="P313" i="109"/>
  <c r="Q452" i="109" s="1"/>
  <c r="O917" i="109"/>
  <c r="P324" i="109"/>
  <c r="Q463" i="109" s="1"/>
  <c r="O928" i="109"/>
  <c r="Q360" i="109"/>
  <c r="R499" i="109" s="1"/>
  <c r="P333" i="109"/>
  <c r="Q472" i="109" s="1"/>
  <c r="O937" i="109"/>
  <c r="Q356" i="109"/>
  <c r="R495" i="109" s="1"/>
  <c r="P338" i="109"/>
  <c r="Q477" i="109" s="1"/>
  <c r="O942" i="109"/>
  <c r="O1080" i="109" s="1"/>
  <c r="Q376" i="109"/>
  <c r="R515" i="109" s="1"/>
  <c r="P300" i="109"/>
  <c r="Q439" i="109" s="1"/>
  <c r="O904" i="109"/>
  <c r="Q416" i="109"/>
  <c r="R555" i="109" s="1"/>
  <c r="P297" i="109"/>
  <c r="Q436" i="109" s="1"/>
  <c r="Q575" i="109" s="1"/>
  <c r="O901" i="109"/>
  <c r="P294" i="109"/>
  <c r="Q433" i="109" s="1"/>
  <c r="O898" i="109"/>
  <c r="O1036" i="109" s="1"/>
  <c r="P308" i="109"/>
  <c r="Q447" i="109" s="1"/>
  <c r="O912" i="109"/>
  <c r="P304" i="109"/>
  <c r="Q443" i="109" s="1"/>
  <c r="O908" i="109"/>
  <c r="O1046" i="109" s="1"/>
  <c r="Q391" i="109"/>
  <c r="R530" i="109" s="1"/>
  <c r="P288" i="109"/>
  <c r="Q427" i="109" s="1"/>
  <c r="O892" i="109"/>
  <c r="P325" i="109"/>
  <c r="Q464" i="109" s="1"/>
  <c r="O929" i="109"/>
  <c r="P332" i="109"/>
  <c r="Q471" i="109" s="1"/>
  <c r="O936" i="109"/>
  <c r="O1074" i="109" s="1"/>
  <c r="P382" i="109"/>
  <c r="Q521" i="109" s="1"/>
  <c r="O986" i="109"/>
  <c r="P334" i="109"/>
  <c r="Q473" i="109" s="1"/>
  <c r="O938" i="109"/>
  <c r="O1076" i="109" s="1"/>
  <c r="P291" i="109"/>
  <c r="Q430" i="109" s="1"/>
  <c r="O895" i="109"/>
  <c r="Q403" i="109"/>
  <c r="R542" i="109" s="1"/>
  <c r="Q377" i="109"/>
  <c r="R516" i="109" s="1"/>
  <c r="P373" i="109"/>
  <c r="Q512" i="109" s="1"/>
  <c r="Q651" i="109" s="1"/>
  <c r="O977" i="109"/>
  <c r="O1115" i="109" s="1"/>
  <c r="P413" i="109"/>
  <c r="Q552" i="109" s="1"/>
  <c r="O1017" i="109"/>
  <c r="O1155" i="109" s="1"/>
  <c r="P286" i="109"/>
  <c r="Q425" i="109" s="1"/>
  <c r="O890" i="109"/>
  <c r="P290" i="109"/>
  <c r="Q429" i="109" s="1"/>
  <c r="O894" i="109"/>
  <c r="O1032" i="109" s="1"/>
  <c r="P350" i="109"/>
  <c r="Q489" i="109" s="1"/>
  <c r="Q628" i="109" s="1"/>
  <c r="O954" i="109"/>
  <c r="P298" i="109"/>
  <c r="Q437" i="109" s="1"/>
  <c r="O902" i="109"/>
  <c r="P307" i="109"/>
  <c r="Q446" i="109" s="1"/>
  <c r="O911" i="109"/>
  <c r="Q408" i="109"/>
  <c r="R547" i="109" s="1"/>
  <c r="P402" i="109"/>
  <c r="Q541" i="109" s="1"/>
  <c r="Q680" i="109" s="1"/>
  <c r="O1006" i="109"/>
  <c r="P289" i="109"/>
  <c r="Q428" i="109" s="1"/>
  <c r="O893" i="109"/>
  <c r="P345" i="109"/>
  <c r="Q484" i="109" s="1"/>
  <c r="Q623" i="109" s="1"/>
  <c r="O949" i="109"/>
  <c r="P330" i="109"/>
  <c r="Q469" i="109" s="1"/>
  <c r="Q608" i="109" s="1"/>
  <c r="O934" i="109"/>
  <c r="Q383" i="109"/>
  <c r="R522" i="109" s="1"/>
  <c r="P293" i="109"/>
  <c r="Q432" i="109" s="1"/>
  <c r="Q571" i="109" s="1"/>
  <c r="O897" i="109"/>
  <c r="O1035" i="109" s="1"/>
  <c r="P374" i="109"/>
  <c r="Q513" i="109" s="1"/>
  <c r="Q652" i="109" s="1"/>
  <c r="O978" i="109"/>
  <c r="O1116" i="109" s="1"/>
  <c r="P384" i="109"/>
  <c r="Q523" i="109" s="1"/>
  <c r="O988" i="109"/>
  <c r="P357" i="109"/>
  <c r="Q496" i="109" s="1"/>
  <c r="Q635" i="109" s="1"/>
  <c r="O961" i="109"/>
  <c r="P327" i="109"/>
  <c r="Q466" i="109" s="1"/>
  <c r="O931" i="109"/>
  <c r="O1069" i="109" s="1"/>
  <c r="P392" i="109"/>
  <c r="Q531" i="109" s="1"/>
  <c r="O996" i="109"/>
  <c r="P322" i="109"/>
  <c r="Q461" i="109" s="1"/>
  <c r="Q600" i="109" s="1"/>
  <c r="O926" i="109"/>
  <c r="P410" i="109"/>
  <c r="Q549" i="109" s="1"/>
  <c r="O1014" i="109"/>
  <c r="Q411" i="109"/>
  <c r="R550" i="109" s="1"/>
  <c r="P405" i="109"/>
  <c r="Q544" i="109" s="1"/>
  <c r="O1009" i="109"/>
  <c r="P380" i="109"/>
  <c r="Q519" i="109" s="1"/>
  <c r="O984" i="109"/>
  <c r="P337" i="109"/>
  <c r="Q476" i="109" s="1"/>
  <c r="Q615" i="109" s="1"/>
  <c r="O941" i="109"/>
  <c r="Q395" i="109"/>
  <c r="R534" i="109" s="1"/>
  <c r="Q283" i="109"/>
  <c r="R422" i="109" s="1"/>
  <c r="R561" i="109" s="1"/>
  <c r="P887" i="109"/>
  <c r="P314" i="109"/>
  <c r="Q453" i="109" s="1"/>
  <c r="O918" i="109"/>
  <c r="P390" i="109"/>
  <c r="Q529" i="109" s="1"/>
  <c r="O994" i="109"/>
  <c r="Q415" i="109"/>
  <c r="R554" i="109" s="1"/>
  <c r="Z869" i="109"/>
  <c r="Z857" i="109"/>
  <c r="AA863" i="109"/>
  <c r="AA851" i="109"/>
  <c r="Z867" i="109"/>
  <c r="Z855" i="109"/>
  <c r="Y859" i="109"/>
  <c r="AA839" i="109"/>
  <c r="Z847" i="109"/>
  <c r="Y871" i="109"/>
  <c r="M875" i="109"/>
  <c r="Z865" i="109"/>
  <c r="Z853" i="109"/>
  <c r="AA870" i="109"/>
  <c r="AA858" i="109"/>
  <c r="Q678" i="109" l="1"/>
  <c r="Q596" i="109"/>
  <c r="Q656" i="109"/>
  <c r="Q584" i="109"/>
  <c r="Q566" i="109"/>
  <c r="Q637" i="109"/>
  <c r="Q587" i="109"/>
  <c r="N1022" i="109"/>
  <c r="Q691" i="109"/>
  <c r="Q612" i="109"/>
  <c r="Q648" i="109"/>
  <c r="Q676" i="109"/>
  <c r="Q672" i="109"/>
  <c r="Q668" i="109"/>
  <c r="Q393" i="109"/>
  <c r="R532" i="109" s="1"/>
  <c r="Q647" i="109"/>
  <c r="Q640" i="109"/>
  <c r="Q616" i="109"/>
  <c r="R669" i="109"/>
  <c r="Q579" i="109"/>
  <c r="Q643" i="109"/>
  <c r="Q593" i="109"/>
  <c r="Q636" i="109"/>
  <c r="Q607" i="109"/>
  <c r="Q569" i="109"/>
  <c r="L883" i="109"/>
  <c r="Q619" i="109"/>
  <c r="Q589" i="109"/>
  <c r="Q592" i="109"/>
  <c r="Q590" i="109"/>
  <c r="Q662" i="109"/>
  <c r="R677" i="109"/>
  <c r="Q683" i="109"/>
  <c r="Q618" i="109"/>
  <c r="R630" i="109"/>
  <c r="O1151" i="109"/>
  <c r="P1151" i="109"/>
  <c r="Q602" i="109"/>
  <c r="Q611" i="109"/>
  <c r="Q601" i="109"/>
  <c r="N1151" i="109"/>
  <c r="Q610" i="109"/>
  <c r="O1143" i="109"/>
  <c r="Q621" i="109"/>
  <c r="O696" i="109"/>
  <c r="O1153" i="109"/>
  <c r="Q568" i="109"/>
  <c r="Q591" i="109"/>
  <c r="P673" i="109"/>
  <c r="O999" i="109"/>
  <c r="O1137" i="109" s="1"/>
  <c r="Q567" i="109"/>
  <c r="Q583" i="109"/>
  <c r="Q578" i="109"/>
  <c r="Q625" i="109"/>
  <c r="Q594" i="109"/>
  <c r="Q641" i="109"/>
  <c r="R689" i="109"/>
  <c r="Q629" i="109"/>
  <c r="Q670" i="109"/>
  <c r="R622" i="109"/>
  <c r="Q581" i="109"/>
  <c r="Q605" i="109"/>
  <c r="Q684" i="109"/>
  <c r="R675" i="109"/>
  <c r="R634" i="109"/>
  <c r="R638" i="109"/>
  <c r="Q563" i="109"/>
  <c r="Q572" i="109"/>
  <c r="R681" i="109"/>
  <c r="Q580" i="109"/>
  <c r="Q606" i="109"/>
  <c r="Q586" i="109"/>
  <c r="Q582" i="109"/>
  <c r="Q649" i="109"/>
  <c r="Q658" i="109"/>
  <c r="Q653" i="109"/>
  <c r="P694" i="109"/>
  <c r="O1020" i="109"/>
  <c r="O1158" i="109" s="1"/>
  <c r="Q577" i="109"/>
  <c r="Q595" i="109"/>
  <c r="P690" i="109"/>
  <c r="O1016" i="109"/>
  <c r="O1154" i="109" s="1"/>
  <c r="P650" i="109"/>
  <c r="O976" i="109"/>
  <c r="O1114" i="109" s="1"/>
  <c r="Q574" i="109"/>
  <c r="R687" i="109"/>
  <c r="P659" i="109"/>
  <c r="O985" i="109"/>
  <c r="O1123" i="109" s="1"/>
  <c r="Q598" i="109"/>
  <c r="G25" i="119"/>
  <c r="Q599" i="109"/>
  <c r="P655" i="109"/>
  <c r="O981" i="109"/>
  <c r="O1119" i="109" s="1"/>
  <c r="Q603" i="109"/>
  <c r="R626" i="109"/>
  <c r="P686" i="109"/>
  <c r="O1012" i="109"/>
  <c r="O1150" i="109" s="1"/>
  <c r="R695" i="109"/>
  <c r="P665" i="109"/>
  <c r="O991" i="109"/>
  <c r="O1129" i="109" s="1"/>
  <c r="P646" i="109"/>
  <c r="O972" i="109"/>
  <c r="O1110" i="109" s="1"/>
  <c r="Q674" i="109"/>
  <c r="R682" i="109"/>
  <c r="Q688" i="109"/>
  <c r="Q613" i="109"/>
  <c r="P667" i="109"/>
  <c r="O993" i="109"/>
  <c r="O1131" i="109" s="1"/>
  <c r="Q576" i="109"/>
  <c r="Q617" i="109"/>
  <c r="R679" i="109"/>
  <c r="Q597" i="109"/>
  <c r="I21" i="119"/>
  <c r="H23" i="119"/>
  <c r="P661" i="109"/>
  <c r="O987" i="109"/>
  <c r="O1125" i="109" s="1"/>
  <c r="P654" i="109"/>
  <c r="O980" i="109"/>
  <c r="O1118" i="109" s="1"/>
  <c r="Q565" i="109"/>
  <c r="P642" i="109"/>
  <c r="O968" i="109"/>
  <c r="O1106" i="109" s="1"/>
  <c r="R671" i="109"/>
  <c r="Q614" i="109"/>
  <c r="Q573" i="109"/>
  <c r="R693" i="109"/>
  <c r="Q660" i="109"/>
  <c r="P685" i="109"/>
  <c r="O1011" i="109"/>
  <c r="O1149" i="109" s="1"/>
  <c r="Q570" i="109"/>
  <c r="Q564" i="109"/>
  <c r="P657" i="109"/>
  <c r="O983" i="109"/>
  <c r="O1121" i="109" s="1"/>
  <c r="Q666" i="109"/>
  <c r="Q609" i="109"/>
  <c r="R663" i="109"/>
  <c r="Q585" i="109"/>
  <c r="O1026" i="109"/>
  <c r="P1025" i="109"/>
  <c r="O1025" i="109"/>
  <c r="O1138" i="109"/>
  <c r="O1109" i="109"/>
  <c r="O1111" i="109"/>
  <c r="P1127" i="109"/>
  <c r="O1095" i="109"/>
  <c r="O1093" i="109"/>
  <c r="O1047" i="109"/>
  <c r="P1090" i="109"/>
  <c r="O1105" i="109"/>
  <c r="O1103" i="109"/>
  <c r="O1132" i="109"/>
  <c r="O1144" i="109"/>
  <c r="O1099" i="109"/>
  <c r="P1102" i="109"/>
  <c r="O1081" i="109"/>
  <c r="O1108" i="109"/>
  <c r="O1140" i="109"/>
  <c r="O1084" i="109"/>
  <c r="O1089" i="109"/>
  <c r="O1078" i="109"/>
  <c r="O1097" i="109"/>
  <c r="O1101" i="109"/>
  <c r="O1128" i="109"/>
  <c r="O1130" i="109"/>
  <c r="O1096" i="109"/>
  <c r="O1043" i="109"/>
  <c r="O1048" i="109"/>
  <c r="O1056" i="109"/>
  <c r="O1124" i="109"/>
  <c r="O1067" i="109"/>
  <c r="P1133" i="109"/>
  <c r="O1050" i="109"/>
  <c r="O1147" i="109"/>
  <c r="O1152" i="109"/>
  <c r="O1126" i="109"/>
  <c r="O1072" i="109"/>
  <c r="O1092" i="109"/>
  <c r="O1039" i="109"/>
  <c r="O1042" i="109"/>
  <c r="O1075" i="109"/>
  <c r="O1054" i="109"/>
  <c r="O1052" i="109"/>
  <c r="O1091" i="109"/>
  <c r="P1143" i="109"/>
  <c r="O1085" i="109"/>
  <c r="O1136" i="109"/>
  <c r="O1057" i="109"/>
  <c r="O1065" i="109"/>
  <c r="O1060" i="109"/>
  <c r="O1071" i="109"/>
  <c r="O1117" i="109"/>
  <c r="O1044" i="109"/>
  <c r="O1079" i="109"/>
  <c r="O1122" i="109"/>
  <c r="O1066" i="109"/>
  <c r="O1055" i="109"/>
  <c r="O1100" i="109"/>
  <c r="O1082" i="109"/>
  <c r="P1153" i="109"/>
  <c r="O1064" i="109"/>
  <c r="O1134" i="109"/>
  <c r="O1087" i="109"/>
  <c r="O1049" i="109"/>
  <c r="O1040" i="109"/>
  <c r="P1098" i="109"/>
  <c r="P1139" i="109"/>
  <c r="O1104" i="109"/>
  <c r="O1077" i="109"/>
  <c r="O1142" i="109"/>
  <c r="O1073" i="109"/>
  <c r="O1156" i="109"/>
  <c r="O1051" i="109"/>
  <c r="O1028" i="109"/>
  <c r="O1033" i="109"/>
  <c r="O1038" i="109"/>
  <c r="O1031" i="109"/>
  <c r="O1030" i="109"/>
  <c r="Q755" i="109"/>
  <c r="Q732" i="109"/>
  <c r="Q745" i="109"/>
  <c r="Q814" i="109"/>
  <c r="Q1001" i="109" s="1"/>
  <c r="Q1139" i="109" s="1"/>
  <c r="Q833" i="109"/>
  <c r="Q769" i="109"/>
  <c r="Q956" i="109" s="1"/>
  <c r="Q1094" i="109" s="1"/>
  <c r="Q730" i="109"/>
  <c r="Q764" i="109"/>
  <c r="Q722" i="109"/>
  <c r="Q794" i="109"/>
  <c r="Q807" i="109"/>
  <c r="Q715" i="109"/>
  <c r="Q800" i="109"/>
  <c r="Q788" i="109"/>
  <c r="Q804" i="109"/>
  <c r="Q805" i="109"/>
  <c r="Q822" i="109"/>
  <c r="Q796" i="109"/>
  <c r="Q779" i="109"/>
  <c r="Q739" i="109"/>
  <c r="Q706" i="109"/>
  <c r="Q828" i="109"/>
  <c r="Q1015" i="109" s="1"/>
  <c r="Q750" i="109"/>
  <c r="Q801" i="109"/>
  <c r="Q821" i="109"/>
  <c r="Q1008" i="109" s="1"/>
  <c r="Q790" i="109"/>
  <c r="O880" i="109"/>
  <c r="Q734" i="109"/>
  <c r="Q795" i="109"/>
  <c r="Q824" i="109"/>
  <c r="Q757" i="109"/>
  <c r="N878" i="109"/>
  <c r="Q731" i="109"/>
  <c r="Q729" i="109"/>
  <c r="Q765" i="109"/>
  <c r="Q952" i="109" s="1"/>
  <c r="Q1090" i="109" s="1"/>
  <c r="Q768" i="109"/>
  <c r="Q760" i="109"/>
  <c r="Q793" i="109"/>
  <c r="Q791" i="109"/>
  <c r="Q825" i="109"/>
  <c r="Q820" i="109"/>
  <c r="Q1007" i="109" s="1"/>
  <c r="Q705" i="109"/>
  <c r="Q713" i="109"/>
  <c r="Q763" i="109"/>
  <c r="Q728" i="109"/>
  <c r="Q708" i="109"/>
  <c r="Q810" i="109"/>
  <c r="Q997" i="109" s="1"/>
  <c r="Q724" i="109"/>
  <c r="Q830" i="109"/>
  <c r="Q817" i="109"/>
  <c r="Q704" i="109"/>
  <c r="Q789" i="109"/>
  <c r="Q743" i="109"/>
  <c r="Q778" i="109"/>
  <c r="Q759" i="109"/>
  <c r="Q770" i="109"/>
  <c r="Q797" i="109"/>
  <c r="Q712" i="109"/>
  <c r="Q727" i="109"/>
  <c r="Q806" i="109"/>
  <c r="Q827" i="109"/>
  <c r="Q725" i="109"/>
  <c r="Q813" i="109"/>
  <c r="Q749" i="109"/>
  <c r="Q775" i="109"/>
  <c r="O876" i="109"/>
  <c r="Q742" i="109"/>
  <c r="Q773" i="109"/>
  <c r="Q960" i="109" s="1"/>
  <c r="Q1098" i="109" s="1"/>
  <c r="Q783" i="109"/>
  <c r="Q832" i="109"/>
  <c r="Q1019" i="109" s="1"/>
  <c r="Q785" i="109"/>
  <c r="Q776" i="109"/>
  <c r="Q747" i="109"/>
  <c r="P557" i="109"/>
  <c r="N33" i="119" s="1"/>
  <c r="Q792" i="109"/>
  <c r="Q809" i="109"/>
  <c r="Q767" i="109"/>
  <c r="Q719" i="109"/>
  <c r="Q831" i="109"/>
  <c r="Q780" i="109"/>
  <c r="Q723" i="109"/>
  <c r="Q781" i="109"/>
  <c r="Q754" i="109"/>
  <c r="Q784" i="109"/>
  <c r="Q766" i="109"/>
  <c r="Q709" i="109"/>
  <c r="Q741" i="109"/>
  <c r="Q786" i="109"/>
  <c r="Q735" i="109"/>
  <c r="Q811" i="109"/>
  <c r="Q733" i="109"/>
  <c r="Q771" i="109"/>
  <c r="Q721" i="109"/>
  <c r="Q752" i="109"/>
  <c r="Q777" i="109"/>
  <c r="Q964" i="109" s="1"/>
  <c r="M879" i="109"/>
  <c r="Q787" i="109"/>
  <c r="Q808" i="109"/>
  <c r="Q995" i="109" s="1"/>
  <c r="Q818" i="109"/>
  <c r="Q1005" i="109" s="1"/>
  <c r="Q710" i="109"/>
  <c r="Q707" i="109"/>
  <c r="Q703" i="109"/>
  <c r="P835" i="109"/>
  <c r="Q823" i="109"/>
  <c r="Q819" i="109"/>
  <c r="Q829" i="109"/>
  <c r="Q816" i="109"/>
  <c r="Q1003" i="109" s="1"/>
  <c r="Q1141" i="109" s="1"/>
  <c r="Q714" i="109"/>
  <c r="Q753" i="109"/>
  <c r="Q720" i="109"/>
  <c r="Q812" i="109"/>
  <c r="N882" i="109"/>
  <c r="Q740" i="109"/>
  <c r="Q744" i="109"/>
  <c r="Q772" i="109"/>
  <c r="Q815" i="109"/>
  <c r="Q758" i="109"/>
  <c r="Q799" i="109"/>
  <c r="Q748" i="109"/>
  <c r="Q718" i="109"/>
  <c r="Q737" i="109"/>
  <c r="Q738" i="109"/>
  <c r="Q803" i="109"/>
  <c r="Q751" i="109"/>
  <c r="Q746" i="109"/>
  <c r="Q716" i="109"/>
  <c r="Q802" i="109"/>
  <c r="Q989" i="109" s="1"/>
  <c r="Q736" i="109"/>
  <c r="Q774" i="109"/>
  <c r="Q761" i="109"/>
  <c r="Q948" i="109" s="1"/>
  <c r="Q726" i="109"/>
  <c r="Q711" i="109"/>
  <c r="Q756" i="109"/>
  <c r="Q782" i="109"/>
  <c r="Q826" i="109"/>
  <c r="Q1013" i="109" s="1"/>
  <c r="M877" i="109"/>
  <c r="Q717" i="109"/>
  <c r="Q798" i="109"/>
  <c r="Q762" i="109"/>
  <c r="N881" i="109"/>
  <c r="Q390" i="109"/>
  <c r="R529" i="109" s="1"/>
  <c r="P994" i="109"/>
  <c r="Q325" i="109"/>
  <c r="R464" i="109" s="1"/>
  <c r="P929" i="109"/>
  <c r="Q288" i="109"/>
  <c r="R427" i="109" s="1"/>
  <c r="R566" i="109" s="1"/>
  <c r="P892" i="109"/>
  <c r="P1030" i="109" s="1"/>
  <c r="Q304" i="109"/>
  <c r="R443" i="109" s="1"/>
  <c r="P908" i="109"/>
  <c r="P1046" i="109" s="1"/>
  <c r="Q294" i="109"/>
  <c r="R433" i="109" s="1"/>
  <c r="P898" i="109"/>
  <c r="R356" i="109"/>
  <c r="S495" i="109" s="1"/>
  <c r="Q313" i="109"/>
  <c r="R452" i="109" s="1"/>
  <c r="P917" i="109"/>
  <c r="P1055" i="109" s="1"/>
  <c r="R407" i="109"/>
  <c r="S546" i="109" s="1"/>
  <c r="Q358" i="109"/>
  <c r="R497" i="109" s="1"/>
  <c r="R636" i="109" s="1"/>
  <c r="P962" i="109"/>
  <c r="R412" i="109"/>
  <c r="S551" i="109" s="1"/>
  <c r="Q340" i="109"/>
  <c r="R479" i="109" s="1"/>
  <c r="P944" i="109"/>
  <c r="P1082" i="109" s="1"/>
  <c r="Q396" i="109"/>
  <c r="R535" i="109" s="1"/>
  <c r="P1000" i="109"/>
  <c r="P1138" i="109" s="1"/>
  <c r="Q413" i="109"/>
  <c r="R552" i="109" s="1"/>
  <c r="R691" i="109" s="1"/>
  <c r="P1017" i="109"/>
  <c r="P1155" i="109" s="1"/>
  <c r="Q382" i="109"/>
  <c r="R521" i="109" s="1"/>
  <c r="P986" i="109"/>
  <c r="Q405" i="109"/>
  <c r="R544" i="109" s="1"/>
  <c r="P1009" i="109"/>
  <c r="Q410" i="109"/>
  <c r="R549" i="109" s="1"/>
  <c r="P1014" i="109"/>
  <c r="P1152" i="109" s="1"/>
  <c r="Q327" i="109"/>
  <c r="R466" i="109" s="1"/>
  <c r="P931" i="109"/>
  <c r="P1069" i="109" s="1"/>
  <c r="Q384" i="109"/>
  <c r="R523" i="109" s="1"/>
  <c r="R662" i="109" s="1"/>
  <c r="P988" i="109"/>
  <c r="P1126" i="109" s="1"/>
  <c r="Q374" i="109"/>
  <c r="R513" i="109" s="1"/>
  <c r="R652" i="109" s="1"/>
  <c r="P978" i="109"/>
  <c r="Q307" i="109"/>
  <c r="R446" i="109" s="1"/>
  <c r="P911" i="109"/>
  <c r="Q298" i="109"/>
  <c r="R437" i="109" s="1"/>
  <c r="P902" i="109"/>
  <c r="Q350" i="109"/>
  <c r="R489" i="109" s="1"/>
  <c r="R628" i="109" s="1"/>
  <c r="P954" i="109"/>
  <c r="P1092" i="109" s="1"/>
  <c r="Q370" i="109"/>
  <c r="R509" i="109" s="1"/>
  <c r="P974" i="109"/>
  <c r="P1112" i="109" s="1"/>
  <c r="Q362" i="109"/>
  <c r="R501" i="109" s="1"/>
  <c r="P966" i="109"/>
  <c r="R399" i="109"/>
  <c r="S538" i="109" s="1"/>
  <c r="Q335" i="109"/>
  <c r="R474" i="109" s="1"/>
  <c r="P939" i="109"/>
  <c r="P1077" i="109" s="1"/>
  <c r="R385" i="109"/>
  <c r="S524" i="109" s="1"/>
  <c r="Q353" i="109"/>
  <c r="R492" i="109" s="1"/>
  <c r="R631" i="109" s="1"/>
  <c r="P957" i="109"/>
  <c r="R368" i="109"/>
  <c r="S507" i="109" s="1"/>
  <c r="Q343" i="109"/>
  <c r="R482" i="109" s="1"/>
  <c r="P947" i="109"/>
  <c r="P1085" i="109" s="1"/>
  <c r="Q351" i="109"/>
  <c r="R490" i="109" s="1"/>
  <c r="P955" i="109"/>
  <c r="Q295" i="109"/>
  <c r="R434" i="109" s="1"/>
  <c r="P899" i="109"/>
  <c r="Q359" i="109"/>
  <c r="R498" i="109" s="1"/>
  <c r="R637" i="109" s="1"/>
  <c r="P963" i="109"/>
  <c r="P1101" i="109" s="1"/>
  <c r="Q386" i="109"/>
  <c r="R525" i="109" s="1"/>
  <c r="R664" i="109" s="1"/>
  <c r="P990" i="109"/>
  <c r="Q317" i="109"/>
  <c r="R456" i="109" s="1"/>
  <c r="P921" i="109"/>
  <c r="P1059" i="109" s="1"/>
  <c r="Q388" i="109"/>
  <c r="R527" i="109" s="1"/>
  <c r="P992" i="109"/>
  <c r="P1130" i="109" s="1"/>
  <c r="Q320" i="109"/>
  <c r="R459" i="109" s="1"/>
  <c r="P924" i="109"/>
  <c r="Q354" i="109"/>
  <c r="R493" i="109" s="1"/>
  <c r="R632" i="109" s="1"/>
  <c r="P958" i="109"/>
  <c r="Q323" i="109"/>
  <c r="R462" i="109" s="1"/>
  <c r="P927" i="109"/>
  <c r="Q299" i="109"/>
  <c r="R438" i="109" s="1"/>
  <c r="P903" i="109"/>
  <c r="Q328" i="109"/>
  <c r="R467" i="109" s="1"/>
  <c r="P932" i="109"/>
  <c r="P1070" i="109" s="1"/>
  <c r="Q326" i="109"/>
  <c r="R465" i="109" s="1"/>
  <c r="R604" i="109" s="1"/>
  <c r="P930" i="109"/>
  <c r="P1068" i="109" s="1"/>
  <c r="Q367" i="109"/>
  <c r="R506" i="109" s="1"/>
  <c r="R645" i="109" s="1"/>
  <c r="P971" i="109"/>
  <c r="P1109" i="109" s="1"/>
  <c r="R401" i="109"/>
  <c r="S540" i="109" s="1"/>
  <c r="Q369" i="109"/>
  <c r="R508" i="109" s="1"/>
  <c r="P973" i="109"/>
  <c r="Q292" i="109"/>
  <c r="R431" i="109" s="1"/>
  <c r="P896" i="109"/>
  <c r="R372" i="109"/>
  <c r="S511" i="109" s="1"/>
  <c r="Q318" i="109"/>
  <c r="R457" i="109" s="1"/>
  <c r="R596" i="109" s="1"/>
  <c r="P922" i="109"/>
  <c r="P1060" i="109" s="1"/>
  <c r="R348" i="109"/>
  <c r="S487" i="109" s="1"/>
  <c r="R387" i="109"/>
  <c r="S526" i="109" s="1"/>
  <c r="Q329" i="109"/>
  <c r="R468" i="109" s="1"/>
  <c r="P933" i="109"/>
  <c r="Q306" i="109"/>
  <c r="R445" i="109" s="1"/>
  <c r="P910" i="109"/>
  <c r="R389" i="109"/>
  <c r="S528" i="109" s="1"/>
  <c r="Q319" i="109"/>
  <c r="R458" i="109" s="1"/>
  <c r="P923" i="109"/>
  <c r="Q375" i="109"/>
  <c r="R514" i="109" s="1"/>
  <c r="P979" i="109"/>
  <c r="R379" i="109"/>
  <c r="S518" i="109" s="1"/>
  <c r="Q321" i="109"/>
  <c r="R460" i="109" s="1"/>
  <c r="P925" i="109"/>
  <c r="P1063" i="109" s="1"/>
  <c r="Q287" i="109"/>
  <c r="R426" i="109" s="1"/>
  <c r="P891" i="109"/>
  <c r="Q363" i="109"/>
  <c r="R502" i="109" s="1"/>
  <c r="P967" i="109"/>
  <c r="R352" i="109"/>
  <c r="S491" i="109" s="1"/>
  <c r="Q302" i="109"/>
  <c r="R441" i="109" s="1"/>
  <c r="P906" i="109"/>
  <c r="Q361" i="109"/>
  <c r="R500" i="109" s="1"/>
  <c r="R639" i="109" s="1"/>
  <c r="P965" i="109"/>
  <c r="P1103" i="109" s="1"/>
  <c r="Q303" i="109"/>
  <c r="R442" i="109" s="1"/>
  <c r="P907" i="109"/>
  <c r="P1045" i="109" s="1"/>
  <c r="Q346" i="109"/>
  <c r="R485" i="109" s="1"/>
  <c r="R624" i="109" s="1"/>
  <c r="P950" i="109"/>
  <c r="R415" i="109"/>
  <c r="S554" i="109" s="1"/>
  <c r="Q314" i="109"/>
  <c r="R453" i="109" s="1"/>
  <c r="P918" i="109"/>
  <c r="Q286" i="109"/>
  <c r="R425" i="109" s="1"/>
  <c r="P890" i="109"/>
  <c r="P1028" i="109" s="1"/>
  <c r="Q373" i="109"/>
  <c r="R512" i="109" s="1"/>
  <c r="R651" i="109" s="1"/>
  <c r="P977" i="109"/>
  <c r="P1115" i="109" s="1"/>
  <c r="R377" i="109"/>
  <c r="S516" i="109" s="1"/>
  <c r="R403" i="109"/>
  <c r="S542" i="109" s="1"/>
  <c r="Q291" i="109"/>
  <c r="R430" i="109" s="1"/>
  <c r="P895" i="109"/>
  <c r="Q334" i="109"/>
  <c r="R473" i="109" s="1"/>
  <c r="P938" i="109"/>
  <c r="Q332" i="109"/>
  <c r="R471" i="109" s="1"/>
  <c r="P936" i="109"/>
  <c r="R391" i="109"/>
  <c r="S530" i="109" s="1"/>
  <c r="S669" i="109" s="1"/>
  <c r="Q308" i="109"/>
  <c r="R447" i="109" s="1"/>
  <c r="P912" i="109"/>
  <c r="P1050" i="109" s="1"/>
  <c r="Q297" i="109"/>
  <c r="R436" i="109" s="1"/>
  <c r="R575" i="109" s="1"/>
  <c r="P901" i="109"/>
  <c r="P1039" i="109" s="1"/>
  <c r="R393" i="109"/>
  <c r="S532" i="109" s="1"/>
  <c r="R416" i="109"/>
  <c r="S555" i="109" s="1"/>
  <c r="Q300" i="109"/>
  <c r="R439" i="109" s="1"/>
  <c r="P904" i="109"/>
  <c r="R376" i="109"/>
  <c r="S515" i="109" s="1"/>
  <c r="Q338" i="109"/>
  <c r="R477" i="109" s="1"/>
  <c r="P942" i="109"/>
  <c r="P1080" i="109" s="1"/>
  <c r="Q333" i="109"/>
  <c r="R472" i="109" s="1"/>
  <c r="P937" i="109"/>
  <c r="R360" i="109"/>
  <c r="S499" i="109" s="1"/>
  <c r="Q324" i="109"/>
  <c r="R463" i="109" s="1"/>
  <c r="P928" i="109"/>
  <c r="P1066" i="109" s="1"/>
  <c r="R417" i="109"/>
  <c r="S556" i="109" s="1"/>
  <c r="Q1021" i="109"/>
  <c r="R397" i="109"/>
  <c r="S536" i="109" s="1"/>
  <c r="Q339" i="109"/>
  <c r="R478" i="109" s="1"/>
  <c r="P943" i="109"/>
  <c r="P1081" i="109" s="1"/>
  <c r="R283" i="109"/>
  <c r="S422" i="109" s="1"/>
  <c r="S561" i="109" s="1"/>
  <c r="Q887" i="109"/>
  <c r="R395" i="109"/>
  <c r="S534" i="109" s="1"/>
  <c r="Q337" i="109"/>
  <c r="R476" i="109" s="1"/>
  <c r="R615" i="109" s="1"/>
  <c r="P941" i="109"/>
  <c r="P1079" i="109" s="1"/>
  <c r="Q380" i="109"/>
  <c r="R519" i="109" s="1"/>
  <c r="P984" i="109"/>
  <c r="P1122" i="109" s="1"/>
  <c r="R411" i="109"/>
  <c r="S550" i="109" s="1"/>
  <c r="Q322" i="109"/>
  <c r="R461" i="109" s="1"/>
  <c r="R600" i="109" s="1"/>
  <c r="P926" i="109"/>
  <c r="Q392" i="109"/>
  <c r="R531" i="109" s="1"/>
  <c r="P996" i="109"/>
  <c r="Q357" i="109"/>
  <c r="R496" i="109" s="1"/>
  <c r="R635" i="109" s="1"/>
  <c r="P961" i="109"/>
  <c r="Q293" i="109"/>
  <c r="R432" i="109" s="1"/>
  <c r="R571" i="109" s="1"/>
  <c r="P897" i="109"/>
  <c r="R383" i="109"/>
  <c r="S522" i="109" s="1"/>
  <c r="Q330" i="109"/>
  <c r="R469" i="109" s="1"/>
  <c r="R608" i="109" s="1"/>
  <c r="P934" i="109"/>
  <c r="P1072" i="109" s="1"/>
  <c r="Q345" i="109"/>
  <c r="R484" i="109" s="1"/>
  <c r="R623" i="109" s="1"/>
  <c r="P949" i="109"/>
  <c r="Q289" i="109"/>
  <c r="R428" i="109" s="1"/>
  <c r="P893" i="109"/>
  <c r="Q402" i="109"/>
  <c r="R541" i="109" s="1"/>
  <c r="R680" i="109" s="1"/>
  <c r="P1006" i="109"/>
  <c r="R408" i="109"/>
  <c r="S547" i="109" s="1"/>
  <c r="Q290" i="109"/>
  <c r="R429" i="109" s="1"/>
  <c r="P894" i="109"/>
  <c r="Q341" i="109"/>
  <c r="R480" i="109" s="1"/>
  <c r="P945" i="109"/>
  <c r="P1083" i="109" s="1"/>
  <c r="R381" i="109"/>
  <c r="S520" i="109" s="1"/>
  <c r="Q284" i="109"/>
  <c r="R423" i="109" s="1"/>
  <c r="R562" i="109" s="1"/>
  <c r="P888" i="109"/>
  <c r="P1026" i="109" s="1"/>
  <c r="P418" i="109"/>
  <c r="Q336" i="109"/>
  <c r="R475" i="109" s="1"/>
  <c r="P940" i="109"/>
  <c r="P1078" i="109" s="1"/>
  <c r="Q355" i="109"/>
  <c r="R494" i="109" s="1"/>
  <c r="R633" i="109" s="1"/>
  <c r="P959" i="109"/>
  <c r="Q394" i="109"/>
  <c r="R533" i="109" s="1"/>
  <c r="R672" i="109" s="1"/>
  <c r="P998" i="109"/>
  <c r="Q315" i="109"/>
  <c r="R454" i="109" s="1"/>
  <c r="P919" i="109"/>
  <c r="Q312" i="109"/>
  <c r="R451" i="109" s="1"/>
  <c r="P916" i="109"/>
  <c r="Q310" i="109"/>
  <c r="R449" i="109" s="1"/>
  <c r="R588" i="109" s="1"/>
  <c r="P914" i="109"/>
  <c r="R404" i="109"/>
  <c r="S543" i="109" s="1"/>
  <c r="Q366" i="109"/>
  <c r="R505" i="109" s="1"/>
  <c r="R644" i="109" s="1"/>
  <c r="P970" i="109"/>
  <c r="Q349" i="109"/>
  <c r="R488" i="109" s="1"/>
  <c r="R627" i="109" s="1"/>
  <c r="P953" i="109"/>
  <c r="Q400" i="109"/>
  <c r="R539" i="109" s="1"/>
  <c r="R678" i="109" s="1"/>
  <c r="P1004" i="109"/>
  <c r="Q301" i="109"/>
  <c r="R440" i="109" s="1"/>
  <c r="P905" i="109"/>
  <c r="Q331" i="109"/>
  <c r="R470" i="109" s="1"/>
  <c r="P935" i="109"/>
  <c r="Q365" i="109"/>
  <c r="R504" i="109" s="1"/>
  <c r="P969" i="109"/>
  <c r="Q296" i="109"/>
  <c r="R435" i="109" s="1"/>
  <c r="P900" i="109"/>
  <c r="Q311" i="109"/>
  <c r="R450" i="109" s="1"/>
  <c r="P915" i="109"/>
  <c r="Q305" i="109"/>
  <c r="R444" i="109" s="1"/>
  <c r="P909" i="109"/>
  <c r="Q378" i="109"/>
  <c r="R517" i="109" s="1"/>
  <c r="R656" i="109" s="1"/>
  <c r="P982" i="109"/>
  <c r="Q285" i="109"/>
  <c r="R424" i="109" s="1"/>
  <c r="P889" i="109"/>
  <c r="R344" i="109"/>
  <c r="S483" i="109" s="1"/>
  <c r="Q406" i="109"/>
  <c r="R545" i="109" s="1"/>
  <c r="P1010" i="109"/>
  <c r="P1148" i="109" s="1"/>
  <c r="Q398" i="109"/>
  <c r="R537" i="109" s="1"/>
  <c r="P1002" i="109"/>
  <c r="Q371" i="109"/>
  <c r="R510" i="109" s="1"/>
  <c r="P975" i="109"/>
  <c r="Q342" i="109"/>
  <c r="R481" i="109" s="1"/>
  <c r="R620" i="109" s="1"/>
  <c r="P946" i="109"/>
  <c r="R364" i="109"/>
  <c r="S503" i="109" s="1"/>
  <c r="R409" i="109"/>
  <c r="S548" i="109" s="1"/>
  <c r="Q347" i="109"/>
  <c r="R486" i="109" s="1"/>
  <c r="P951" i="109"/>
  <c r="Q414" i="109"/>
  <c r="R553" i="109" s="1"/>
  <c r="R692" i="109" s="1"/>
  <c r="P1018" i="109"/>
  <c r="Q316" i="109"/>
  <c r="R455" i="109" s="1"/>
  <c r="P920" i="109"/>
  <c r="Q309" i="109"/>
  <c r="R448" i="109" s="1"/>
  <c r="P913" i="109"/>
  <c r="Z859" i="109"/>
  <c r="Z871" i="109"/>
  <c r="AA869" i="109"/>
  <c r="AA857" i="109"/>
  <c r="AA865" i="109"/>
  <c r="AA853" i="109"/>
  <c r="AA847" i="109"/>
  <c r="AB839" i="109"/>
  <c r="AB851" i="109"/>
  <c r="AB863" i="109"/>
  <c r="N875" i="109"/>
  <c r="AB870" i="109"/>
  <c r="AB858" i="109"/>
  <c r="AA867" i="109"/>
  <c r="AA855" i="109"/>
  <c r="R584" i="109" l="1"/>
  <c r="R587" i="109"/>
  <c r="R612" i="109"/>
  <c r="R607" i="109"/>
  <c r="R640" i="109"/>
  <c r="R676" i="109"/>
  <c r="R593" i="109"/>
  <c r="R616" i="109"/>
  <c r="R592" i="109"/>
  <c r="R621" i="109"/>
  <c r="R668" i="109"/>
  <c r="R648" i="109"/>
  <c r="R579" i="109"/>
  <c r="R647" i="109"/>
  <c r="R618" i="109"/>
  <c r="R619" i="109"/>
  <c r="R643" i="109"/>
  <c r="R589" i="109"/>
  <c r="R610" i="109"/>
  <c r="R569" i="109"/>
  <c r="S630" i="109"/>
  <c r="S677" i="109"/>
  <c r="M883" i="109"/>
  <c r="R590" i="109"/>
  <c r="R683" i="109"/>
  <c r="R611" i="109"/>
  <c r="N1160" i="109"/>
  <c r="R602" i="109"/>
  <c r="R601" i="109"/>
  <c r="P696" i="109"/>
  <c r="S681" i="109"/>
  <c r="R581" i="109"/>
  <c r="R570" i="109"/>
  <c r="R688" i="109"/>
  <c r="S675" i="109"/>
  <c r="R585" i="109"/>
  <c r="R660" i="109"/>
  <c r="R614" i="109"/>
  <c r="R613" i="109"/>
  <c r="Q686" i="109"/>
  <c r="P1012" i="109"/>
  <c r="P1150" i="109" s="1"/>
  <c r="R563" i="109"/>
  <c r="S622" i="109"/>
  <c r="R670" i="109"/>
  <c r="S689" i="109"/>
  <c r="S663" i="109"/>
  <c r="Q657" i="109"/>
  <c r="P983" i="109"/>
  <c r="P1121" i="109" s="1"/>
  <c r="S693" i="109"/>
  <c r="Q642" i="109"/>
  <c r="P968" i="109"/>
  <c r="P1106" i="109" s="1"/>
  <c r="R597" i="109"/>
  <c r="Q667" i="109"/>
  <c r="P993" i="109"/>
  <c r="P1131" i="109" s="1"/>
  <c r="S626" i="109"/>
  <c r="Q655" i="109"/>
  <c r="P981" i="109"/>
  <c r="P1119" i="109" s="1"/>
  <c r="R598" i="109"/>
  <c r="Q659" i="109"/>
  <c r="P985" i="109"/>
  <c r="P1123" i="109" s="1"/>
  <c r="R574" i="109"/>
  <c r="Q650" i="109"/>
  <c r="P976" i="109"/>
  <c r="P1114" i="109" s="1"/>
  <c r="R658" i="109"/>
  <c r="R582" i="109"/>
  <c r="R580" i="109"/>
  <c r="R572" i="109"/>
  <c r="S634" i="109"/>
  <c r="R594" i="109"/>
  <c r="R578" i="109"/>
  <c r="Q673" i="109"/>
  <c r="P999" i="109"/>
  <c r="P1137" i="109" s="1"/>
  <c r="O1022" i="109"/>
  <c r="R609" i="109"/>
  <c r="R564" i="109"/>
  <c r="Q685" i="109"/>
  <c r="P1011" i="109"/>
  <c r="P1149" i="109" s="1"/>
  <c r="S671" i="109"/>
  <c r="Q654" i="109"/>
  <c r="P980" i="109"/>
  <c r="P1118" i="109" s="1"/>
  <c r="S679" i="109"/>
  <c r="S682" i="109"/>
  <c r="R674" i="109"/>
  <c r="S695" i="109"/>
  <c r="H25" i="119"/>
  <c r="S687" i="109"/>
  <c r="R595" i="109"/>
  <c r="R649" i="109"/>
  <c r="R586" i="109"/>
  <c r="R606" i="109"/>
  <c r="R684" i="109"/>
  <c r="R629" i="109"/>
  <c r="R641" i="109"/>
  <c r="R625" i="109"/>
  <c r="R583" i="109"/>
  <c r="R567" i="109"/>
  <c r="R591" i="109"/>
  <c r="R666" i="109"/>
  <c r="R573" i="109"/>
  <c r="R565" i="109"/>
  <c r="Q661" i="109"/>
  <c r="P987" i="109"/>
  <c r="P1125" i="109" s="1"/>
  <c r="J21" i="119"/>
  <c r="I23" i="119"/>
  <c r="R617" i="109"/>
  <c r="R576" i="109"/>
  <c r="Q646" i="109"/>
  <c r="P972" i="109"/>
  <c r="P1110" i="109" s="1"/>
  <c r="Q665" i="109"/>
  <c r="P991" i="109"/>
  <c r="P1129" i="109" s="1"/>
  <c r="R603" i="109"/>
  <c r="R599" i="109"/>
  <c r="G28" i="119"/>
  <c r="G29" i="119"/>
  <c r="Q690" i="109"/>
  <c r="P1016" i="109"/>
  <c r="P1154" i="109" s="1"/>
  <c r="R577" i="109"/>
  <c r="Q694" i="109"/>
  <c r="P1020" i="109"/>
  <c r="P1158" i="109" s="1"/>
  <c r="R653" i="109"/>
  <c r="S638" i="109"/>
  <c r="R605" i="109"/>
  <c r="R568" i="109"/>
  <c r="O1160" i="109"/>
  <c r="P1027" i="109"/>
  <c r="Q1025" i="109"/>
  <c r="P1088" i="109"/>
  <c r="P1053" i="109"/>
  <c r="P1091" i="109"/>
  <c r="P1140" i="109"/>
  <c r="P1052" i="109"/>
  <c r="P1136" i="109"/>
  <c r="Q1102" i="109"/>
  <c r="P1117" i="109"/>
  <c r="P1062" i="109"/>
  <c r="P1087" i="109"/>
  <c r="P1074" i="109"/>
  <c r="P1040" i="109"/>
  <c r="P1116" i="109"/>
  <c r="P1089" i="109"/>
  <c r="P1084" i="109"/>
  <c r="P1057" i="109"/>
  <c r="P1134" i="109"/>
  <c r="P1044" i="109"/>
  <c r="P1095" i="109"/>
  <c r="P1124" i="109"/>
  <c r="P1061" i="109"/>
  <c r="P1041" i="109"/>
  <c r="P1064" i="109"/>
  <c r="Q1157" i="109"/>
  <c r="Q1086" i="109"/>
  <c r="P1107" i="109"/>
  <c r="P1097" i="109"/>
  <c r="P1075" i="109"/>
  <c r="P1042" i="109"/>
  <c r="Q1151" i="109"/>
  <c r="P1113" i="109"/>
  <c r="P1043" i="109"/>
  <c r="P1108" i="109"/>
  <c r="P1054" i="109"/>
  <c r="P1105" i="109"/>
  <c r="P1111" i="109"/>
  <c r="P1093" i="109"/>
  <c r="Q1127" i="109"/>
  <c r="P1104" i="109"/>
  <c r="P1144" i="109"/>
  <c r="P1099" i="109"/>
  <c r="Q1153" i="109"/>
  <c r="P1065" i="109"/>
  <c r="P1056" i="109"/>
  <c r="Q1135" i="109"/>
  <c r="P1076" i="109"/>
  <c r="Q1145" i="109"/>
  <c r="P1049" i="109"/>
  <c r="P1051" i="109"/>
  <c r="P1058" i="109"/>
  <c r="P1156" i="109"/>
  <c r="P1120" i="109"/>
  <c r="P1047" i="109"/>
  <c r="P1073" i="109"/>
  <c r="P1142" i="109"/>
  <c r="Q1146" i="109"/>
  <c r="Q1133" i="109"/>
  <c r="P1147" i="109"/>
  <c r="P1132" i="109"/>
  <c r="P1048" i="109"/>
  <c r="P1071" i="109"/>
  <c r="Q1143" i="109"/>
  <c r="P1096" i="109"/>
  <c r="P1128" i="109"/>
  <c r="P1100" i="109"/>
  <c r="P1067" i="109"/>
  <c r="P1029" i="109"/>
  <c r="P1033" i="109"/>
  <c r="P1034" i="109"/>
  <c r="P1032" i="109"/>
  <c r="P1037" i="109"/>
  <c r="P1031" i="109"/>
  <c r="P1036" i="109"/>
  <c r="P1035" i="109"/>
  <c r="P1038" i="109"/>
  <c r="Q1159" i="109"/>
  <c r="R756" i="109"/>
  <c r="R726" i="109"/>
  <c r="R803" i="109"/>
  <c r="R738" i="109"/>
  <c r="R748" i="109"/>
  <c r="R799" i="109"/>
  <c r="O882" i="109"/>
  <c r="R829" i="109"/>
  <c r="R823" i="109"/>
  <c r="R707" i="109"/>
  <c r="R787" i="109"/>
  <c r="R777" i="109"/>
  <c r="R964" i="109" s="1"/>
  <c r="R721" i="109"/>
  <c r="R811" i="109"/>
  <c r="R786" i="109"/>
  <c r="R741" i="109"/>
  <c r="R831" i="109"/>
  <c r="R767" i="109"/>
  <c r="R792" i="109"/>
  <c r="R776" i="109"/>
  <c r="R742" i="109"/>
  <c r="R749" i="109"/>
  <c r="R813" i="109"/>
  <c r="R789" i="109"/>
  <c r="R817" i="109"/>
  <c r="R724" i="109"/>
  <c r="R765" i="109"/>
  <c r="R952" i="109" s="1"/>
  <c r="R731" i="109"/>
  <c r="R821" i="109"/>
  <c r="R1008" i="109" s="1"/>
  <c r="R779" i="109"/>
  <c r="R796" i="109"/>
  <c r="R805" i="109"/>
  <c r="R732" i="109"/>
  <c r="R755" i="109"/>
  <c r="O881" i="109"/>
  <c r="R798" i="109"/>
  <c r="N877" i="109"/>
  <c r="R826" i="109"/>
  <c r="R1013" i="109" s="1"/>
  <c r="R1151" i="109" s="1"/>
  <c r="R774" i="109"/>
  <c r="R716" i="109"/>
  <c r="R737" i="109"/>
  <c r="R718" i="109"/>
  <c r="R758" i="109"/>
  <c r="R772" i="109"/>
  <c r="R812" i="109"/>
  <c r="R753" i="109"/>
  <c r="R714" i="109"/>
  <c r="R709" i="109"/>
  <c r="R784" i="109"/>
  <c r="R781" i="109"/>
  <c r="R827" i="109"/>
  <c r="R806" i="109"/>
  <c r="R712" i="109"/>
  <c r="R759" i="109"/>
  <c r="R778" i="109"/>
  <c r="R810" i="109"/>
  <c r="R997" i="109" s="1"/>
  <c r="R763" i="109"/>
  <c r="R705" i="109"/>
  <c r="R824" i="109"/>
  <c r="P880" i="109"/>
  <c r="R828" i="109"/>
  <c r="R1015" i="109" s="1"/>
  <c r="R706" i="109"/>
  <c r="R788" i="109"/>
  <c r="R715" i="109"/>
  <c r="R794" i="109"/>
  <c r="R722" i="109"/>
  <c r="R730" i="109"/>
  <c r="R769" i="109"/>
  <c r="R956" i="109" s="1"/>
  <c r="R814" i="109"/>
  <c r="R1001" i="109" s="1"/>
  <c r="R1139" i="109" s="1"/>
  <c r="R782" i="109"/>
  <c r="R711" i="109"/>
  <c r="R751" i="109"/>
  <c r="R744" i="109"/>
  <c r="R740" i="109"/>
  <c r="R816" i="109"/>
  <c r="R1003" i="109" s="1"/>
  <c r="R819" i="109"/>
  <c r="R752" i="109"/>
  <c r="R771" i="109"/>
  <c r="R733" i="109"/>
  <c r="R735" i="109"/>
  <c r="R719" i="109"/>
  <c r="R747" i="109"/>
  <c r="R785" i="109"/>
  <c r="R832" i="109"/>
  <c r="R1019" i="109" s="1"/>
  <c r="R1157" i="109" s="1"/>
  <c r="R773" i="109"/>
  <c r="R960" i="109" s="1"/>
  <c r="P876" i="109"/>
  <c r="R775" i="109"/>
  <c r="R727" i="109"/>
  <c r="R797" i="109"/>
  <c r="R704" i="109"/>
  <c r="R830" i="109"/>
  <c r="R793" i="109"/>
  <c r="R760" i="109"/>
  <c r="R768" i="109"/>
  <c r="R729" i="109"/>
  <c r="R757" i="109"/>
  <c r="R790" i="109"/>
  <c r="R822" i="109"/>
  <c r="R804" i="109"/>
  <c r="R762" i="109"/>
  <c r="R717" i="109"/>
  <c r="R761" i="109"/>
  <c r="R948" i="109" s="1"/>
  <c r="R736" i="109"/>
  <c r="R802" i="109"/>
  <c r="R989" i="109" s="1"/>
  <c r="R1127" i="109" s="1"/>
  <c r="R746" i="109"/>
  <c r="R815" i="109"/>
  <c r="R720" i="109"/>
  <c r="R703" i="109"/>
  <c r="Q835" i="109"/>
  <c r="R710" i="109"/>
  <c r="R818" i="109"/>
  <c r="R1005" i="109" s="1"/>
  <c r="R1143" i="109" s="1"/>
  <c r="R808" i="109"/>
  <c r="R995" i="109" s="1"/>
  <c r="R1133" i="109" s="1"/>
  <c r="N879" i="109"/>
  <c r="R766" i="109"/>
  <c r="R754" i="109"/>
  <c r="R723" i="109"/>
  <c r="R780" i="109"/>
  <c r="R809" i="109"/>
  <c r="R783" i="109"/>
  <c r="R725" i="109"/>
  <c r="R770" i="109"/>
  <c r="R743" i="109"/>
  <c r="R708" i="109"/>
  <c r="R728" i="109"/>
  <c r="R713" i="109"/>
  <c r="R820" i="109"/>
  <c r="R1007" i="109" s="1"/>
  <c r="R1145" i="109" s="1"/>
  <c r="R825" i="109"/>
  <c r="R791" i="109"/>
  <c r="O878" i="109"/>
  <c r="R795" i="109"/>
  <c r="R734" i="109"/>
  <c r="R801" i="109"/>
  <c r="R750" i="109"/>
  <c r="R739" i="109"/>
  <c r="R800" i="109"/>
  <c r="R807" i="109"/>
  <c r="R764" i="109"/>
  <c r="R833" i="109"/>
  <c r="R745" i="109"/>
  <c r="S409" i="109"/>
  <c r="T548" i="109" s="1"/>
  <c r="U548" i="109" s="1"/>
  <c r="R371" i="109"/>
  <c r="S510" i="109" s="1"/>
  <c r="Q975" i="109"/>
  <c r="Q1113" i="109" s="1"/>
  <c r="R406" i="109"/>
  <c r="S545" i="109" s="1"/>
  <c r="Q1010" i="109"/>
  <c r="Q1148" i="109" s="1"/>
  <c r="R285" i="109"/>
  <c r="S424" i="109" s="1"/>
  <c r="Q889" i="109"/>
  <c r="Q1027" i="109" s="1"/>
  <c r="R365" i="109"/>
  <c r="S504" i="109" s="1"/>
  <c r="Q969" i="109"/>
  <c r="Q1107" i="109" s="1"/>
  <c r="R400" i="109"/>
  <c r="S539" i="109" s="1"/>
  <c r="S678" i="109" s="1"/>
  <c r="Q1004" i="109"/>
  <c r="R366" i="109"/>
  <c r="S505" i="109" s="1"/>
  <c r="S644" i="109" s="1"/>
  <c r="Q970" i="109"/>
  <c r="Q1108" i="109" s="1"/>
  <c r="R355" i="109"/>
  <c r="S494" i="109" s="1"/>
  <c r="S633" i="109" s="1"/>
  <c r="Q959" i="109"/>
  <c r="Q1097" i="109" s="1"/>
  <c r="R336" i="109"/>
  <c r="S475" i="109" s="1"/>
  <c r="Q940" i="109"/>
  <c r="S381" i="109"/>
  <c r="T520" i="109" s="1"/>
  <c r="U520" i="109" s="1"/>
  <c r="R341" i="109"/>
  <c r="S480" i="109" s="1"/>
  <c r="Q945" i="109"/>
  <c r="R289" i="109"/>
  <c r="S428" i="109" s="1"/>
  <c r="Q893" i="109"/>
  <c r="Q1031" i="109" s="1"/>
  <c r="R330" i="109"/>
  <c r="S469" i="109" s="1"/>
  <c r="S608" i="109" s="1"/>
  <c r="Q934" i="109"/>
  <c r="Q1072" i="109" s="1"/>
  <c r="R293" i="109"/>
  <c r="S432" i="109" s="1"/>
  <c r="S571" i="109" s="1"/>
  <c r="Q897" i="109"/>
  <c r="R357" i="109"/>
  <c r="S496" i="109" s="1"/>
  <c r="S635" i="109" s="1"/>
  <c r="Q961" i="109"/>
  <c r="Q1099" i="109" s="1"/>
  <c r="R380" i="109"/>
  <c r="S519" i="109" s="1"/>
  <c r="Q984" i="109"/>
  <c r="R337" i="109"/>
  <c r="S476" i="109" s="1"/>
  <c r="S615" i="109" s="1"/>
  <c r="Q941" i="109"/>
  <c r="S397" i="109"/>
  <c r="T536" i="109" s="1"/>
  <c r="U536" i="109" s="1"/>
  <c r="S417" i="109"/>
  <c r="T556" i="109" s="1"/>
  <c r="U556" i="109" s="1"/>
  <c r="R1021" i="109"/>
  <c r="R324" i="109"/>
  <c r="S463" i="109" s="1"/>
  <c r="Q928" i="109"/>
  <c r="Q1066" i="109" s="1"/>
  <c r="R333" i="109"/>
  <c r="S472" i="109" s="1"/>
  <c r="Q937" i="109"/>
  <c r="R338" i="109"/>
  <c r="S477" i="109" s="1"/>
  <c r="Q942" i="109"/>
  <c r="Q1080" i="109" s="1"/>
  <c r="R300" i="109"/>
  <c r="S439" i="109" s="1"/>
  <c r="Q904" i="109"/>
  <c r="S393" i="109"/>
  <c r="T532" i="109" s="1"/>
  <c r="U532" i="109" s="1"/>
  <c r="R297" i="109"/>
  <c r="S436" i="109" s="1"/>
  <c r="S575" i="109" s="1"/>
  <c r="Q901" i="109"/>
  <c r="Q1039" i="109" s="1"/>
  <c r="R308" i="109"/>
  <c r="S447" i="109" s="1"/>
  <c r="Q912" i="109"/>
  <c r="Q1050" i="109" s="1"/>
  <c r="S391" i="109"/>
  <c r="T530" i="109" s="1"/>
  <c r="U530" i="109" s="1"/>
  <c r="S377" i="109"/>
  <c r="T516" i="109" s="1"/>
  <c r="U516" i="109" s="1"/>
  <c r="R373" i="109"/>
  <c r="S512" i="109" s="1"/>
  <c r="S651" i="109" s="1"/>
  <c r="Q977" i="109"/>
  <c r="Q1115" i="109" s="1"/>
  <c r="R286" i="109"/>
  <c r="S425" i="109" s="1"/>
  <c r="Q890" i="109"/>
  <c r="Q1028" i="109" s="1"/>
  <c r="S415" i="109"/>
  <c r="T554" i="109" s="1"/>
  <c r="U554" i="109" s="1"/>
  <c r="R361" i="109"/>
  <c r="S500" i="109" s="1"/>
  <c r="S639" i="109" s="1"/>
  <c r="Q965" i="109"/>
  <c r="Q1103" i="109" s="1"/>
  <c r="R302" i="109"/>
  <c r="S441" i="109" s="1"/>
  <c r="Q906" i="109"/>
  <c r="R363" i="109"/>
  <c r="S502" i="109" s="1"/>
  <c r="Q967" i="109"/>
  <c r="Q1105" i="109" s="1"/>
  <c r="R321" i="109"/>
  <c r="S460" i="109" s="1"/>
  <c r="Q925" i="109"/>
  <c r="Q1063" i="109" s="1"/>
  <c r="R375" i="109"/>
  <c r="S514" i="109" s="1"/>
  <c r="Q979" i="109"/>
  <c r="R319" i="109"/>
  <c r="S458" i="109" s="1"/>
  <c r="Q923" i="109"/>
  <c r="Q1061" i="109" s="1"/>
  <c r="S387" i="109"/>
  <c r="T526" i="109" s="1"/>
  <c r="U526" i="109" s="1"/>
  <c r="R369" i="109"/>
  <c r="S508" i="109" s="1"/>
  <c r="Q973" i="109"/>
  <c r="S401" i="109"/>
  <c r="T540" i="109" s="1"/>
  <c r="U540" i="109" s="1"/>
  <c r="R367" i="109"/>
  <c r="S506" i="109" s="1"/>
  <c r="S645" i="109" s="1"/>
  <c r="Q971" i="109"/>
  <c r="R299" i="109"/>
  <c r="S438" i="109" s="1"/>
  <c r="Q903" i="109"/>
  <c r="Q1041" i="109" s="1"/>
  <c r="R323" i="109"/>
  <c r="S462" i="109" s="1"/>
  <c r="Q927" i="109"/>
  <c r="R320" i="109"/>
  <c r="S459" i="109" s="1"/>
  <c r="Q924" i="109"/>
  <c r="R317" i="109"/>
  <c r="S456" i="109" s="1"/>
  <c r="Q921" i="109"/>
  <c r="Q1059" i="109" s="1"/>
  <c r="R351" i="109"/>
  <c r="S490" i="109" s="1"/>
  <c r="Q955" i="109"/>
  <c r="Q1093" i="109" s="1"/>
  <c r="R353" i="109"/>
  <c r="S492" i="109" s="1"/>
  <c r="S631" i="109" s="1"/>
  <c r="Q957" i="109"/>
  <c r="S385" i="109"/>
  <c r="T524" i="109" s="1"/>
  <c r="U524" i="109" s="1"/>
  <c r="R335" i="109"/>
  <c r="S474" i="109" s="1"/>
  <c r="Q939" i="109"/>
  <c r="Q1077" i="109" s="1"/>
  <c r="R362" i="109"/>
  <c r="S501" i="109" s="1"/>
  <c r="Q966" i="109"/>
  <c r="Q1104" i="109" s="1"/>
  <c r="R298" i="109"/>
  <c r="S437" i="109" s="1"/>
  <c r="Q902" i="109"/>
  <c r="R307" i="109"/>
  <c r="S446" i="109" s="1"/>
  <c r="Q911" i="109"/>
  <c r="R374" i="109"/>
  <c r="S513" i="109" s="1"/>
  <c r="S652" i="109" s="1"/>
  <c r="Q978" i="109"/>
  <c r="R327" i="109"/>
  <c r="S466" i="109" s="1"/>
  <c r="Q931" i="109"/>
  <c r="Q1069" i="109" s="1"/>
  <c r="R382" i="109"/>
  <c r="S521" i="109" s="1"/>
  <c r="Q986" i="109"/>
  <c r="S412" i="109"/>
  <c r="T551" i="109" s="1"/>
  <c r="U551" i="109" s="1"/>
  <c r="S407" i="109"/>
  <c r="T546" i="109" s="1"/>
  <c r="U546" i="109" s="1"/>
  <c r="S356" i="109"/>
  <c r="T495" i="109" s="1"/>
  <c r="U495" i="109" s="1"/>
  <c r="R294" i="109"/>
  <c r="S433" i="109" s="1"/>
  <c r="Q898" i="109"/>
  <c r="R288" i="109"/>
  <c r="S427" i="109" s="1"/>
  <c r="S566" i="109" s="1"/>
  <c r="Q892" i="109"/>
  <c r="R325" i="109"/>
  <c r="S464" i="109" s="1"/>
  <c r="Q929" i="109"/>
  <c r="S283" i="109"/>
  <c r="T422" i="109" s="1"/>
  <c r="T561" i="109" s="1"/>
  <c r="R887" i="109"/>
  <c r="R309" i="109"/>
  <c r="S448" i="109" s="1"/>
  <c r="S587" i="109" s="1"/>
  <c r="Q913" i="109"/>
  <c r="R316" i="109"/>
  <c r="S455" i="109" s="1"/>
  <c r="Q920" i="109"/>
  <c r="R414" i="109"/>
  <c r="S553" i="109" s="1"/>
  <c r="S692" i="109" s="1"/>
  <c r="Q1018" i="109"/>
  <c r="R347" i="109"/>
  <c r="S486" i="109" s="1"/>
  <c r="Q951" i="109"/>
  <c r="Q1089" i="109" s="1"/>
  <c r="S364" i="109"/>
  <c r="T503" i="109" s="1"/>
  <c r="U503" i="109" s="1"/>
  <c r="R342" i="109"/>
  <c r="S481" i="109" s="1"/>
  <c r="S620" i="109" s="1"/>
  <c r="Q946" i="109"/>
  <c r="R398" i="109"/>
  <c r="S537" i="109" s="1"/>
  <c r="S676" i="109" s="1"/>
  <c r="Q1002" i="109"/>
  <c r="Q1140" i="109" s="1"/>
  <c r="S344" i="109"/>
  <c r="T483" i="109" s="1"/>
  <c r="R378" i="109"/>
  <c r="S517" i="109" s="1"/>
  <c r="S656" i="109" s="1"/>
  <c r="Q982" i="109"/>
  <c r="R305" i="109"/>
  <c r="S444" i="109" s="1"/>
  <c r="Q909" i="109"/>
  <c r="R311" i="109"/>
  <c r="S450" i="109" s="1"/>
  <c r="Q915" i="109"/>
  <c r="R296" i="109"/>
  <c r="S435" i="109" s="1"/>
  <c r="Q900" i="109"/>
  <c r="R331" i="109"/>
  <c r="S470" i="109" s="1"/>
  <c r="Q935" i="109"/>
  <c r="R301" i="109"/>
  <c r="S440" i="109" s="1"/>
  <c r="Q905" i="109"/>
  <c r="R349" i="109"/>
  <c r="S488" i="109" s="1"/>
  <c r="S627" i="109" s="1"/>
  <c r="Q953" i="109"/>
  <c r="S404" i="109"/>
  <c r="T543" i="109" s="1"/>
  <c r="U543" i="109" s="1"/>
  <c r="R310" i="109"/>
  <c r="S449" i="109" s="1"/>
  <c r="S588" i="109" s="1"/>
  <c r="Q914" i="109"/>
  <c r="R312" i="109"/>
  <c r="S451" i="109" s="1"/>
  <c r="Q916" i="109"/>
  <c r="R315" i="109"/>
  <c r="S454" i="109" s="1"/>
  <c r="Q919" i="109"/>
  <c r="Q1057" i="109" s="1"/>
  <c r="R394" i="109"/>
  <c r="S533" i="109" s="1"/>
  <c r="S672" i="109" s="1"/>
  <c r="Q998" i="109"/>
  <c r="R284" i="109"/>
  <c r="S423" i="109" s="1"/>
  <c r="S562" i="109" s="1"/>
  <c r="Q888" i="109"/>
  <c r="Q418" i="109"/>
  <c r="R290" i="109"/>
  <c r="S429" i="109" s="1"/>
  <c r="Q894" i="109"/>
  <c r="Q1032" i="109" s="1"/>
  <c r="S408" i="109"/>
  <c r="T547" i="109" s="1"/>
  <c r="U547" i="109" s="1"/>
  <c r="R402" i="109"/>
  <c r="S541" i="109" s="1"/>
  <c r="S680" i="109" s="1"/>
  <c r="Q1006" i="109"/>
  <c r="Q1144" i="109" s="1"/>
  <c r="R345" i="109"/>
  <c r="S484" i="109" s="1"/>
  <c r="S623" i="109" s="1"/>
  <c r="Q949" i="109"/>
  <c r="S383" i="109"/>
  <c r="T522" i="109" s="1"/>
  <c r="U522" i="109" s="1"/>
  <c r="R392" i="109"/>
  <c r="S531" i="109" s="1"/>
  <c r="Q996" i="109"/>
  <c r="R322" i="109"/>
  <c r="S461" i="109" s="1"/>
  <c r="S600" i="109" s="1"/>
  <c r="Q926" i="109"/>
  <c r="S411" i="109"/>
  <c r="T550" i="109" s="1"/>
  <c r="U550" i="109" s="1"/>
  <c r="S395" i="109"/>
  <c r="T534" i="109" s="1"/>
  <c r="U534" i="109" s="1"/>
  <c r="Q557" i="109"/>
  <c r="O33" i="119" s="1"/>
  <c r="R339" i="109"/>
  <c r="S478" i="109" s="1"/>
  <c r="Q943" i="109"/>
  <c r="Q1081" i="109" s="1"/>
  <c r="S360" i="109"/>
  <c r="T499" i="109" s="1"/>
  <c r="U499" i="109" s="1"/>
  <c r="S376" i="109"/>
  <c r="T515" i="109" s="1"/>
  <c r="U515" i="109" s="1"/>
  <c r="S416" i="109"/>
  <c r="T555" i="109" s="1"/>
  <c r="U555" i="109" s="1"/>
  <c r="R332" i="109"/>
  <c r="S471" i="109" s="1"/>
  <c r="Q936" i="109"/>
  <c r="R334" i="109"/>
  <c r="S473" i="109" s="1"/>
  <c r="S612" i="109" s="1"/>
  <c r="Q938" i="109"/>
  <c r="Q1076" i="109" s="1"/>
  <c r="R291" i="109"/>
  <c r="S430" i="109" s="1"/>
  <c r="Q895" i="109"/>
  <c r="S403" i="109"/>
  <c r="T542" i="109" s="1"/>
  <c r="U542" i="109" s="1"/>
  <c r="R314" i="109"/>
  <c r="S453" i="109" s="1"/>
  <c r="Q918" i="109"/>
  <c r="Q1056" i="109" s="1"/>
  <c r="R346" i="109"/>
  <c r="S485" i="109" s="1"/>
  <c r="S624" i="109" s="1"/>
  <c r="Q950" i="109"/>
  <c r="R303" i="109"/>
  <c r="S442" i="109" s="1"/>
  <c r="Q907" i="109"/>
  <c r="S352" i="109"/>
  <c r="T491" i="109" s="1"/>
  <c r="U491" i="109" s="1"/>
  <c r="R287" i="109"/>
  <c r="S426" i="109" s="1"/>
  <c r="Q891" i="109"/>
  <c r="Q1029" i="109" s="1"/>
  <c r="S379" i="109"/>
  <c r="T518" i="109" s="1"/>
  <c r="U518" i="109" s="1"/>
  <c r="S389" i="109"/>
  <c r="T528" i="109" s="1"/>
  <c r="U528" i="109" s="1"/>
  <c r="R306" i="109"/>
  <c r="S445" i="109" s="1"/>
  <c r="S584" i="109" s="1"/>
  <c r="Q910" i="109"/>
  <c r="Q1048" i="109" s="1"/>
  <c r="R329" i="109"/>
  <c r="S468" i="109" s="1"/>
  <c r="Q933" i="109"/>
  <c r="Q1071" i="109" s="1"/>
  <c r="S348" i="109"/>
  <c r="T487" i="109" s="1"/>
  <c r="U487" i="109" s="1"/>
  <c r="R318" i="109"/>
  <c r="S457" i="109" s="1"/>
  <c r="S596" i="109" s="1"/>
  <c r="Q922" i="109"/>
  <c r="S372" i="109"/>
  <c r="T511" i="109" s="1"/>
  <c r="U511" i="109" s="1"/>
  <c r="R292" i="109"/>
  <c r="S431" i="109" s="1"/>
  <c r="Q896" i="109"/>
  <c r="R326" i="109"/>
  <c r="S465" i="109" s="1"/>
  <c r="S604" i="109" s="1"/>
  <c r="Q930" i="109"/>
  <c r="Q1068" i="109" s="1"/>
  <c r="R328" i="109"/>
  <c r="S467" i="109" s="1"/>
  <c r="Q932" i="109"/>
  <c r="Q1070" i="109" s="1"/>
  <c r="R354" i="109"/>
  <c r="S493" i="109" s="1"/>
  <c r="S632" i="109" s="1"/>
  <c r="Q958" i="109"/>
  <c r="Q1096" i="109" s="1"/>
  <c r="R388" i="109"/>
  <c r="S527" i="109" s="1"/>
  <c r="Q992" i="109"/>
  <c r="Q1130" i="109" s="1"/>
  <c r="R386" i="109"/>
  <c r="S525" i="109" s="1"/>
  <c r="S664" i="109" s="1"/>
  <c r="Q990" i="109"/>
  <c r="Q1128" i="109" s="1"/>
  <c r="R359" i="109"/>
  <c r="S498" i="109" s="1"/>
  <c r="S637" i="109" s="1"/>
  <c r="Q963" i="109"/>
  <c r="R295" i="109"/>
  <c r="S434" i="109" s="1"/>
  <c r="Q899" i="109"/>
  <c r="R343" i="109"/>
  <c r="S482" i="109" s="1"/>
  <c r="Q947" i="109"/>
  <c r="Q1085" i="109" s="1"/>
  <c r="S368" i="109"/>
  <c r="T507" i="109" s="1"/>
  <c r="U507" i="109" s="1"/>
  <c r="S399" i="109"/>
  <c r="T538" i="109" s="1"/>
  <c r="U538" i="109" s="1"/>
  <c r="R370" i="109"/>
  <c r="S509" i="109" s="1"/>
  <c r="Q974" i="109"/>
  <c r="Q1112" i="109" s="1"/>
  <c r="R350" i="109"/>
  <c r="S489" i="109" s="1"/>
  <c r="S628" i="109" s="1"/>
  <c r="Q954" i="109"/>
  <c r="Q1092" i="109" s="1"/>
  <c r="R384" i="109"/>
  <c r="S523" i="109" s="1"/>
  <c r="S662" i="109" s="1"/>
  <c r="Q988" i="109"/>
  <c r="R410" i="109"/>
  <c r="S549" i="109" s="1"/>
  <c r="Q1014" i="109"/>
  <c r="R405" i="109"/>
  <c r="S544" i="109" s="1"/>
  <c r="Q1009" i="109"/>
  <c r="Q1147" i="109" s="1"/>
  <c r="R413" i="109"/>
  <c r="S552" i="109" s="1"/>
  <c r="S691" i="109" s="1"/>
  <c r="Q1017" i="109"/>
  <c r="R396" i="109"/>
  <c r="S535" i="109" s="1"/>
  <c r="Q1000" i="109"/>
  <c r="R340" i="109"/>
  <c r="S479" i="109" s="1"/>
  <c r="Q944" i="109"/>
  <c r="Q1082" i="109" s="1"/>
  <c r="R358" i="109"/>
  <c r="S497" i="109" s="1"/>
  <c r="S636" i="109" s="1"/>
  <c r="Q962" i="109"/>
  <c r="R313" i="109"/>
  <c r="S452" i="109" s="1"/>
  <c r="Q917" i="109"/>
  <c r="Q1055" i="109" s="1"/>
  <c r="R304" i="109"/>
  <c r="S443" i="109" s="1"/>
  <c r="Q908" i="109"/>
  <c r="Q1046" i="109" s="1"/>
  <c r="R390" i="109"/>
  <c r="S529" i="109" s="1"/>
  <c r="S668" i="109" s="1"/>
  <c r="Q994" i="109"/>
  <c r="Q1132" i="109" s="1"/>
  <c r="AA859" i="109"/>
  <c r="AA871" i="109"/>
  <c r="AB847" i="109"/>
  <c r="AC839" i="109"/>
  <c r="AC870" i="109"/>
  <c r="AC858" i="109"/>
  <c r="AB869" i="109"/>
  <c r="AB857" i="109"/>
  <c r="AB855" i="109"/>
  <c r="AB867" i="109"/>
  <c r="O875" i="109"/>
  <c r="AC863" i="109"/>
  <c r="AC851" i="109"/>
  <c r="AB865" i="109"/>
  <c r="AB853" i="109"/>
  <c r="S607" i="109" l="1"/>
  <c r="S640" i="109"/>
  <c r="S647" i="109"/>
  <c r="S621" i="109"/>
  <c r="S589" i="109"/>
  <c r="S616" i="109"/>
  <c r="S619" i="109"/>
  <c r="S593" i="109"/>
  <c r="S579" i="109"/>
  <c r="S643" i="109"/>
  <c r="S592" i="109"/>
  <c r="S648" i="109"/>
  <c r="S618" i="109"/>
  <c r="S610" i="109"/>
  <c r="S590" i="109"/>
  <c r="S569" i="109"/>
  <c r="S683" i="109"/>
  <c r="I25" i="119"/>
  <c r="I29" i="119" s="1"/>
  <c r="S611" i="109"/>
  <c r="S601" i="109"/>
  <c r="S688" i="109"/>
  <c r="S602" i="109"/>
  <c r="S581" i="109"/>
  <c r="N883" i="109"/>
  <c r="S570" i="109"/>
  <c r="Q696" i="109"/>
  <c r="P1022" i="109"/>
  <c r="R694" i="109"/>
  <c r="Q1020" i="109"/>
  <c r="Q1158" i="109" s="1"/>
  <c r="G30" i="119"/>
  <c r="G40" i="119"/>
  <c r="S576" i="109"/>
  <c r="S625" i="109"/>
  <c r="S641" i="109"/>
  <c r="H29" i="119"/>
  <c r="H28" i="119"/>
  <c r="R673" i="109"/>
  <c r="Q999" i="109"/>
  <c r="Q1137" i="109" s="1"/>
  <c r="T634" i="109"/>
  <c r="S574" i="109"/>
  <c r="R659" i="109"/>
  <c r="Q985" i="109"/>
  <c r="Q1123" i="109" s="1"/>
  <c r="R655" i="109"/>
  <c r="Q981" i="109"/>
  <c r="Q1119" i="109" s="1"/>
  <c r="T689" i="109"/>
  <c r="S660" i="109"/>
  <c r="T630" i="109"/>
  <c r="S568" i="109"/>
  <c r="S605" i="109"/>
  <c r="S577" i="109"/>
  <c r="S599" i="109"/>
  <c r="S617" i="109"/>
  <c r="R661" i="109"/>
  <c r="Q987" i="109"/>
  <c r="Q1125" i="109" s="1"/>
  <c r="S567" i="109"/>
  <c r="S606" i="109"/>
  <c r="S649" i="109"/>
  <c r="T695" i="109"/>
  <c r="S674" i="109"/>
  <c r="R685" i="109"/>
  <c r="Q1011" i="109"/>
  <c r="Q1149" i="109" s="1"/>
  <c r="T675" i="109"/>
  <c r="S578" i="109"/>
  <c r="S572" i="109"/>
  <c r="T626" i="109"/>
  <c r="S597" i="109"/>
  <c r="T663" i="109"/>
  <c r="T681" i="109"/>
  <c r="S585" i="109"/>
  <c r="T677" i="109"/>
  <c r="T669" i="109"/>
  <c r="T622" i="109"/>
  <c r="U483" i="109"/>
  <c r="T638" i="109"/>
  <c r="R665" i="109"/>
  <c r="Q991" i="109"/>
  <c r="Q1129" i="109" s="1"/>
  <c r="R646" i="109"/>
  <c r="Q972" i="109"/>
  <c r="Q1110" i="109" s="1"/>
  <c r="S573" i="109"/>
  <c r="S666" i="109"/>
  <c r="S591" i="109"/>
  <c r="S684" i="109"/>
  <c r="S595" i="109"/>
  <c r="T682" i="109"/>
  <c r="T679" i="109"/>
  <c r="T671" i="109"/>
  <c r="S564" i="109"/>
  <c r="S594" i="109"/>
  <c r="S658" i="109"/>
  <c r="S598" i="109"/>
  <c r="R667" i="109"/>
  <c r="Q993" i="109"/>
  <c r="Q1131" i="109" s="1"/>
  <c r="R642" i="109"/>
  <c r="Q968" i="109"/>
  <c r="Q1106" i="109" s="1"/>
  <c r="T693" i="109"/>
  <c r="R657" i="109"/>
  <c r="Q983" i="109"/>
  <c r="Q1121" i="109" s="1"/>
  <c r="S670" i="109"/>
  <c r="R686" i="109"/>
  <c r="Q1012" i="109"/>
  <c r="Q1150" i="109" s="1"/>
  <c r="S653" i="109"/>
  <c r="R690" i="109"/>
  <c r="Q1016" i="109"/>
  <c r="Q1154" i="109" s="1"/>
  <c r="S603" i="109"/>
  <c r="K21" i="119"/>
  <c r="J23" i="119"/>
  <c r="S565" i="109"/>
  <c r="S583" i="109"/>
  <c r="S629" i="109"/>
  <c r="S586" i="109"/>
  <c r="T687" i="109"/>
  <c r="R654" i="109"/>
  <c r="Q980" i="109"/>
  <c r="Q1118" i="109" s="1"/>
  <c r="S609" i="109"/>
  <c r="S580" i="109"/>
  <c r="S582" i="109"/>
  <c r="R650" i="109"/>
  <c r="Q976" i="109"/>
  <c r="Q1114" i="109" s="1"/>
  <c r="S563" i="109"/>
  <c r="S613" i="109"/>
  <c r="S614" i="109"/>
  <c r="Q1026" i="109"/>
  <c r="R1025" i="109"/>
  <c r="Q1134" i="109"/>
  <c r="Q1053" i="109"/>
  <c r="Q1058" i="109"/>
  <c r="R1094" i="109"/>
  <c r="Q1045" i="109"/>
  <c r="Q1067" i="109"/>
  <c r="Q1124" i="109"/>
  <c r="Q1049" i="109"/>
  <c r="Q1062" i="109"/>
  <c r="Q1109" i="109"/>
  <c r="Q1117" i="109"/>
  <c r="Q1044" i="109"/>
  <c r="Q1042" i="109"/>
  <c r="Q1136" i="109"/>
  <c r="Q1052" i="109"/>
  <c r="Q1091" i="109"/>
  <c r="Q1100" i="109"/>
  <c r="Q1155" i="109"/>
  <c r="Q1126" i="109"/>
  <c r="Q1060" i="109"/>
  <c r="Q1079" i="109"/>
  <c r="Q1083" i="109"/>
  <c r="Q1078" i="109"/>
  <c r="R1146" i="109"/>
  <c r="Q1073" i="109"/>
  <c r="Q1047" i="109"/>
  <c r="Q1120" i="109"/>
  <c r="R1086" i="109"/>
  <c r="Q1156" i="109"/>
  <c r="Q1051" i="109"/>
  <c r="R1102" i="109"/>
  <c r="Q1138" i="109"/>
  <c r="Q1152" i="109"/>
  <c r="R1141" i="109"/>
  <c r="Q1101" i="109"/>
  <c r="R1090" i="109"/>
  <c r="Q1122" i="109"/>
  <c r="Q1142" i="109"/>
  <c r="R1135" i="109"/>
  <c r="R1098" i="109"/>
  <c r="Q1116" i="109"/>
  <c r="Q1040" i="109"/>
  <c r="Q1095" i="109"/>
  <c r="Q1065" i="109"/>
  <c r="Q1111" i="109"/>
  <c r="Q1075" i="109"/>
  <c r="R1153" i="109"/>
  <c r="Q1064" i="109"/>
  <c r="Q1087" i="109"/>
  <c r="Q1054" i="109"/>
  <c r="Q1043" i="109"/>
  <c r="Q1084" i="109"/>
  <c r="Q1088" i="109"/>
  <c r="Q1074" i="109"/>
  <c r="Q1033" i="109"/>
  <c r="P1160" i="109"/>
  <c r="Q1030" i="109"/>
  <c r="Q1038" i="109"/>
  <c r="Q1037" i="109"/>
  <c r="Q1036" i="109"/>
  <c r="Q1035" i="109"/>
  <c r="Q1034" i="109"/>
  <c r="R1159" i="109"/>
  <c r="S887" i="109"/>
  <c r="S1025" i="109" s="1"/>
  <c r="S739" i="109"/>
  <c r="S791" i="109"/>
  <c r="S825" i="109"/>
  <c r="S780" i="109"/>
  <c r="S723" i="109"/>
  <c r="S720" i="109"/>
  <c r="S746" i="109"/>
  <c r="S802" i="109"/>
  <c r="S989" i="109" s="1"/>
  <c r="S1127" i="109" s="1"/>
  <c r="S761" i="109"/>
  <c r="S948" i="109" s="1"/>
  <c r="S768" i="109"/>
  <c r="S793" i="109"/>
  <c r="S830" i="109"/>
  <c r="S704" i="109"/>
  <c r="S797" i="109"/>
  <c r="Q876" i="109"/>
  <c r="S744" i="109"/>
  <c r="S751" i="109"/>
  <c r="S778" i="109"/>
  <c r="S712" i="109"/>
  <c r="S806" i="109"/>
  <c r="S784" i="109"/>
  <c r="S709" i="109"/>
  <c r="S718" i="109"/>
  <c r="O877" i="109"/>
  <c r="S732" i="109"/>
  <c r="S811" i="109"/>
  <c r="S721" i="109"/>
  <c r="S787" i="109"/>
  <c r="S799" i="109"/>
  <c r="S745" i="109"/>
  <c r="S807" i="109"/>
  <c r="S750" i="109"/>
  <c r="S795" i="109"/>
  <c r="P878" i="109"/>
  <c r="S728" i="109"/>
  <c r="S708" i="109"/>
  <c r="S818" i="109"/>
  <c r="S1005" i="109" s="1"/>
  <c r="S1143" i="109" s="1"/>
  <c r="S815" i="109"/>
  <c r="S717" i="109"/>
  <c r="S762" i="109"/>
  <c r="S790" i="109"/>
  <c r="S757" i="109"/>
  <c r="S785" i="109"/>
  <c r="S719" i="109"/>
  <c r="S771" i="109"/>
  <c r="S819" i="109"/>
  <c r="S814" i="109"/>
  <c r="S1001" i="109" s="1"/>
  <c r="S730" i="109"/>
  <c r="S788" i="109"/>
  <c r="S753" i="109"/>
  <c r="S812" i="109"/>
  <c r="S716" i="109"/>
  <c r="S774" i="109"/>
  <c r="S798" i="109"/>
  <c r="P881" i="109"/>
  <c r="S805" i="109"/>
  <c r="S779" i="109"/>
  <c r="S731" i="109"/>
  <c r="S813" i="109"/>
  <c r="S742" i="109"/>
  <c r="S767" i="109"/>
  <c r="P882" i="109"/>
  <c r="S803" i="109"/>
  <c r="S756" i="109"/>
  <c r="S800" i="109"/>
  <c r="S820" i="109"/>
  <c r="S743" i="109"/>
  <c r="S770" i="109"/>
  <c r="S783" i="109"/>
  <c r="S754" i="109"/>
  <c r="S766" i="109"/>
  <c r="O879" i="109"/>
  <c r="S703" i="109"/>
  <c r="R835" i="109"/>
  <c r="S736" i="109"/>
  <c r="S729" i="109"/>
  <c r="S760" i="109"/>
  <c r="S775" i="109"/>
  <c r="S773" i="109"/>
  <c r="S832" i="109"/>
  <c r="S1019" i="109" s="1"/>
  <c r="S1157" i="109" s="1"/>
  <c r="S752" i="109"/>
  <c r="S740" i="109"/>
  <c r="S711" i="109"/>
  <c r="S782" i="109"/>
  <c r="S706" i="109"/>
  <c r="S705" i="109"/>
  <c r="S763" i="109"/>
  <c r="S810" i="109"/>
  <c r="S997" i="109" s="1"/>
  <c r="S1135" i="109" s="1"/>
  <c r="S759" i="109"/>
  <c r="S827" i="109"/>
  <c r="S781" i="109"/>
  <c r="S714" i="109"/>
  <c r="S737" i="109"/>
  <c r="S826" i="109"/>
  <c r="S1013" i="109" s="1"/>
  <c r="S755" i="109"/>
  <c r="S821" i="109"/>
  <c r="S1008" i="109" s="1"/>
  <c r="S776" i="109"/>
  <c r="S741" i="109"/>
  <c r="S786" i="109"/>
  <c r="S777" i="109"/>
  <c r="S964" i="109" s="1"/>
  <c r="S707" i="109"/>
  <c r="S823" i="109"/>
  <c r="S829" i="109"/>
  <c r="S748" i="109"/>
  <c r="S738" i="109"/>
  <c r="S833" i="109"/>
  <c r="S764" i="109"/>
  <c r="S801" i="109"/>
  <c r="S734" i="109"/>
  <c r="S713" i="109"/>
  <c r="S725" i="109"/>
  <c r="S809" i="109"/>
  <c r="S808" i="109"/>
  <c r="S995" i="109" s="1"/>
  <c r="S710" i="109"/>
  <c r="S804" i="109"/>
  <c r="S822" i="109"/>
  <c r="S727" i="109"/>
  <c r="S747" i="109"/>
  <c r="S735" i="109"/>
  <c r="S733" i="109"/>
  <c r="S816" i="109"/>
  <c r="S1003" i="109" s="1"/>
  <c r="S769" i="109"/>
  <c r="S956" i="109" s="1"/>
  <c r="S1094" i="109" s="1"/>
  <c r="S722" i="109"/>
  <c r="S794" i="109"/>
  <c r="S715" i="109"/>
  <c r="S828" i="109"/>
  <c r="S1015" i="109" s="1"/>
  <c r="Q880" i="109"/>
  <c r="S824" i="109"/>
  <c r="S772" i="109"/>
  <c r="S758" i="109"/>
  <c r="S796" i="109"/>
  <c r="S765" i="109"/>
  <c r="S724" i="109"/>
  <c r="S817" i="109"/>
  <c r="S789" i="109"/>
  <c r="S749" i="109"/>
  <c r="S792" i="109"/>
  <c r="S831" i="109"/>
  <c r="S726" i="109"/>
  <c r="S392" i="109"/>
  <c r="T531" i="109" s="1"/>
  <c r="U531" i="109" s="1"/>
  <c r="R996" i="109"/>
  <c r="T383" i="109"/>
  <c r="T408" i="109"/>
  <c r="S290" i="109"/>
  <c r="T429" i="109" s="1"/>
  <c r="U429" i="109" s="1"/>
  <c r="R894" i="109"/>
  <c r="S394" i="109"/>
  <c r="T533" i="109" s="1"/>
  <c r="U533" i="109" s="1"/>
  <c r="R998" i="109"/>
  <c r="R1136" i="109" s="1"/>
  <c r="S312" i="109"/>
  <c r="T451" i="109" s="1"/>
  <c r="U451" i="109" s="1"/>
  <c r="R916" i="109"/>
  <c r="S310" i="109"/>
  <c r="T449" i="109" s="1"/>
  <c r="U449" i="109" s="1"/>
  <c r="R914" i="109"/>
  <c r="R1052" i="109" s="1"/>
  <c r="S349" i="109"/>
  <c r="T488" i="109" s="1"/>
  <c r="U488" i="109" s="1"/>
  <c r="R953" i="109"/>
  <c r="R1091" i="109" s="1"/>
  <c r="S301" i="109"/>
  <c r="T440" i="109" s="1"/>
  <c r="U440" i="109" s="1"/>
  <c r="R905" i="109"/>
  <c r="S311" i="109"/>
  <c r="T450" i="109" s="1"/>
  <c r="U450" i="109" s="1"/>
  <c r="R915" i="109"/>
  <c r="R1053" i="109" s="1"/>
  <c r="S305" i="109"/>
  <c r="T444" i="109" s="1"/>
  <c r="U444" i="109" s="1"/>
  <c r="R909" i="109"/>
  <c r="S378" i="109"/>
  <c r="T517" i="109" s="1"/>
  <c r="U517" i="109" s="1"/>
  <c r="R982" i="109"/>
  <c r="T344" i="109"/>
  <c r="T364" i="109"/>
  <c r="S414" i="109"/>
  <c r="T553" i="109" s="1"/>
  <c r="U553" i="109" s="1"/>
  <c r="R1018" i="109"/>
  <c r="R1156" i="109" s="1"/>
  <c r="S316" i="109"/>
  <c r="T455" i="109" s="1"/>
  <c r="U455" i="109" s="1"/>
  <c r="R920" i="109"/>
  <c r="S309" i="109"/>
  <c r="T448" i="109" s="1"/>
  <c r="U448" i="109" s="1"/>
  <c r="R913" i="109"/>
  <c r="R557" i="109"/>
  <c r="P33" i="119" s="1"/>
  <c r="S288" i="109"/>
  <c r="T427" i="109" s="1"/>
  <c r="U427" i="109" s="1"/>
  <c r="R892" i="109"/>
  <c r="R1030" i="109" s="1"/>
  <c r="T407" i="109"/>
  <c r="T412" i="109"/>
  <c r="S327" i="109"/>
  <c r="T466" i="109" s="1"/>
  <c r="U466" i="109" s="1"/>
  <c r="R931" i="109"/>
  <c r="S362" i="109"/>
  <c r="T501" i="109" s="1"/>
  <c r="U501" i="109" s="1"/>
  <c r="R966" i="109"/>
  <c r="S335" i="109"/>
  <c r="T474" i="109" s="1"/>
  <c r="R939" i="109"/>
  <c r="T385" i="109"/>
  <c r="S351" i="109"/>
  <c r="T490" i="109" s="1"/>
  <c r="U490" i="109" s="1"/>
  <c r="R955" i="109"/>
  <c r="S317" i="109"/>
  <c r="T456" i="109" s="1"/>
  <c r="U456" i="109" s="1"/>
  <c r="R921" i="109"/>
  <c r="R1059" i="109" s="1"/>
  <c r="S299" i="109"/>
  <c r="T438" i="109" s="1"/>
  <c r="U438" i="109" s="1"/>
  <c r="R903" i="109"/>
  <c r="T401" i="109"/>
  <c r="T387" i="109"/>
  <c r="S319" i="109"/>
  <c r="T458" i="109" s="1"/>
  <c r="U458" i="109" s="1"/>
  <c r="R923" i="109"/>
  <c r="R1061" i="109" s="1"/>
  <c r="S321" i="109"/>
  <c r="T460" i="109" s="1"/>
  <c r="U460" i="109" s="1"/>
  <c r="R925" i="109"/>
  <c r="S363" i="109"/>
  <c r="T502" i="109" s="1"/>
  <c r="U502" i="109" s="1"/>
  <c r="R967" i="109"/>
  <c r="S361" i="109"/>
  <c r="T500" i="109" s="1"/>
  <c r="U500" i="109" s="1"/>
  <c r="R965" i="109"/>
  <c r="T415" i="109"/>
  <c r="S390" i="109"/>
  <c r="T529" i="109" s="1"/>
  <c r="R994" i="109"/>
  <c r="S313" i="109"/>
  <c r="T452" i="109" s="1"/>
  <c r="U452" i="109" s="1"/>
  <c r="R917" i="109"/>
  <c r="S358" i="109"/>
  <c r="T497" i="109" s="1"/>
  <c r="U497" i="109" s="1"/>
  <c r="R962" i="109"/>
  <c r="S340" i="109"/>
  <c r="T479" i="109" s="1"/>
  <c r="U479" i="109" s="1"/>
  <c r="R944" i="109"/>
  <c r="R1082" i="109" s="1"/>
  <c r="S413" i="109"/>
  <c r="T552" i="109" s="1"/>
  <c r="U552" i="109" s="1"/>
  <c r="R1017" i="109"/>
  <c r="S384" i="109"/>
  <c r="T523" i="109" s="1"/>
  <c r="U523" i="109" s="1"/>
  <c r="R988" i="109"/>
  <c r="S350" i="109"/>
  <c r="T489" i="109" s="1"/>
  <c r="U489" i="109" s="1"/>
  <c r="R954" i="109"/>
  <c r="T368" i="109"/>
  <c r="S359" i="109"/>
  <c r="T498" i="109" s="1"/>
  <c r="U498" i="109" s="1"/>
  <c r="R963" i="109"/>
  <c r="T372" i="109"/>
  <c r="S318" i="109"/>
  <c r="T457" i="109" s="1"/>
  <c r="U457" i="109" s="1"/>
  <c r="R922" i="109"/>
  <c r="S329" i="109"/>
  <c r="T468" i="109" s="1"/>
  <c r="U468" i="109" s="1"/>
  <c r="R933" i="109"/>
  <c r="S306" i="109"/>
  <c r="T445" i="109" s="1"/>
  <c r="R910" i="109"/>
  <c r="S287" i="109"/>
  <c r="T426" i="109" s="1"/>
  <c r="R891" i="109"/>
  <c r="T352" i="109"/>
  <c r="S303" i="109"/>
  <c r="T442" i="109" s="1"/>
  <c r="U442" i="109" s="1"/>
  <c r="R907" i="109"/>
  <c r="T416" i="109"/>
  <c r="T360" i="109"/>
  <c r="S373" i="109"/>
  <c r="T512" i="109" s="1"/>
  <c r="U512" i="109" s="1"/>
  <c r="R977" i="109"/>
  <c r="T391" i="109"/>
  <c r="S308" i="109"/>
  <c r="T447" i="109" s="1"/>
  <c r="U447" i="109" s="1"/>
  <c r="R912" i="109"/>
  <c r="T393" i="109"/>
  <c r="S338" i="109"/>
  <c r="T477" i="109" s="1"/>
  <c r="U477" i="109" s="1"/>
  <c r="R942" i="109"/>
  <c r="T397" i="109"/>
  <c r="S380" i="109"/>
  <c r="T519" i="109" s="1"/>
  <c r="U519" i="109" s="1"/>
  <c r="R984" i="109"/>
  <c r="S357" i="109"/>
  <c r="T496" i="109" s="1"/>
  <c r="U496" i="109" s="1"/>
  <c r="R961" i="109"/>
  <c r="S293" i="109"/>
  <c r="T432" i="109" s="1"/>
  <c r="U432" i="109" s="1"/>
  <c r="R897" i="109"/>
  <c r="S330" i="109"/>
  <c r="T469" i="109" s="1"/>
  <c r="U469" i="109" s="1"/>
  <c r="R934" i="109"/>
  <c r="S400" i="109"/>
  <c r="T539" i="109" s="1"/>
  <c r="U539" i="109" s="1"/>
  <c r="R1004" i="109"/>
  <c r="S285" i="109"/>
  <c r="T424" i="109" s="1"/>
  <c r="R889" i="109"/>
  <c r="R1027" i="109" s="1"/>
  <c r="S406" i="109"/>
  <c r="T545" i="109" s="1"/>
  <c r="U545" i="109" s="1"/>
  <c r="R1010" i="109"/>
  <c r="R1148" i="109" s="1"/>
  <c r="S371" i="109"/>
  <c r="T510" i="109" s="1"/>
  <c r="U510" i="109" s="1"/>
  <c r="R975" i="109"/>
  <c r="T409" i="109"/>
  <c r="T395" i="109"/>
  <c r="T411" i="109"/>
  <c r="S322" i="109"/>
  <c r="T461" i="109" s="1"/>
  <c r="U461" i="109" s="1"/>
  <c r="R926" i="109"/>
  <c r="R1064" i="109" s="1"/>
  <c r="S345" i="109"/>
  <c r="T484" i="109" s="1"/>
  <c r="U484" i="109" s="1"/>
  <c r="R949" i="109"/>
  <c r="R1087" i="109" s="1"/>
  <c r="S402" i="109"/>
  <c r="T541" i="109" s="1"/>
  <c r="U541" i="109" s="1"/>
  <c r="R1006" i="109"/>
  <c r="S284" i="109"/>
  <c r="T423" i="109" s="1"/>
  <c r="T562" i="109" s="1"/>
  <c r="R888" i="109"/>
  <c r="R418" i="109"/>
  <c r="S315" i="109"/>
  <c r="T454" i="109" s="1"/>
  <c r="U454" i="109" s="1"/>
  <c r="R919" i="109"/>
  <c r="T404" i="109"/>
  <c r="S331" i="109"/>
  <c r="T470" i="109" s="1"/>
  <c r="U470" i="109" s="1"/>
  <c r="R935" i="109"/>
  <c r="R1073" i="109" s="1"/>
  <c r="S296" i="109"/>
  <c r="T435" i="109" s="1"/>
  <c r="U435" i="109" s="1"/>
  <c r="R900" i="109"/>
  <c r="S398" i="109"/>
  <c r="T537" i="109" s="1"/>
  <c r="U537" i="109" s="1"/>
  <c r="R1002" i="109"/>
  <c r="R1140" i="109" s="1"/>
  <c r="S342" i="109"/>
  <c r="T481" i="109" s="1"/>
  <c r="U481" i="109" s="1"/>
  <c r="R946" i="109"/>
  <c r="S347" i="109"/>
  <c r="T486" i="109" s="1"/>
  <c r="U486" i="109" s="1"/>
  <c r="R951" i="109"/>
  <c r="S325" i="109"/>
  <c r="T464" i="109" s="1"/>
  <c r="U464" i="109" s="1"/>
  <c r="R929" i="109"/>
  <c r="R1067" i="109" s="1"/>
  <c r="S294" i="109"/>
  <c r="T433" i="109" s="1"/>
  <c r="U433" i="109" s="1"/>
  <c r="R898" i="109"/>
  <c r="T356" i="109"/>
  <c r="S382" i="109"/>
  <c r="T521" i="109" s="1"/>
  <c r="R986" i="109"/>
  <c r="R1124" i="109" s="1"/>
  <c r="S374" i="109"/>
  <c r="T513" i="109" s="1"/>
  <c r="U513" i="109" s="1"/>
  <c r="R978" i="109"/>
  <c r="S307" i="109"/>
  <c r="T446" i="109" s="1"/>
  <c r="U446" i="109" s="1"/>
  <c r="R911" i="109"/>
  <c r="R1049" i="109" s="1"/>
  <c r="S298" i="109"/>
  <c r="T437" i="109" s="1"/>
  <c r="U437" i="109" s="1"/>
  <c r="R902" i="109"/>
  <c r="R1040" i="109" s="1"/>
  <c r="S353" i="109"/>
  <c r="T492" i="109" s="1"/>
  <c r="U492" i="109" s="1"/>
  <c r="R957" i="109"/>
  <c r="S320" i="109"/>
  <c r="T459" i="109" s="1"/>
  <c r="U459" i="109" s="1"/>
  <c r="R924" i="109"/>
  <c r="S323" i="109"/>
  <c r="T462" i="109" s="1"/>
  <c r="U462" i="109" s="1"/>
  <c r="R927" i="109"/>
  <c r="R1065" i="109" s="1"/>
  <c r="S367" i="109"/>
  <c r="T506" i="109" s="1"/>
  <c r="U506" i="109" s="1"/>
  <c r="R971" i="109"/>
  <c r="R1109" i="109" s="1"/>
  <c r="S369" i="109"/>
  <c r="T508" i="109" s="1"/>
  <c r="U508" i="109" s="1"/>
  <c r="R973" i="109"/>
  <c r="S375" i="109"/>
  <c r="T514" i="109" s="1"/>
  <c r="U514" i="109" s="1"/>
  <c r="R979" i="109"/>
  <c r="S302" i="109"/>
  <c r="T441" i="109" s="1"/>
  <c r="U441" i="109" s="1"/>
  <c r="R906" i="109"/>
  <c r="R1044" i="109" s="1"/>
  <c r="S304" i="109"/>
  <c r="T443" i="109" s="1"/>
  <c r="U443" i="109" s="1"/>
  <c r="R908" i="109"/>
  <c r="S396" i="109"/>
  <c r="T535" i="109" s="1"/>
  <c r="U535" i="109" s="1"/>
  <c r="R1000" i="109"/>
  <c r="R1138" i="109" s="1"/>
  <c r="S405" i="109"/>
  <c r="T544" i="109" s="1"/>
  <c r="U544" i="109" s="1"/>
  <c r="R1009" i="109"/>
  <c r="S410" i="109"/>
  <c r="T549" i="109" s="1"/>
  <c r="U549" i="109" s="1"/>
  <c r="R1014" i="109"/>
  <c r="R1152" i="109" s="1"/>
  <c r="S370" i="109"/>
  <c r="T509" i="109" s="1"/>
  <c r="U509" i="109" s="1"/>
  <c r="R974" i="109"/>
  <c r="T399" i="109"/>
  <c r="S343" i="109"/>
  <c r="T482" i="109" s="1"/>
  <c r="U482" i="109" s="1"/>
  <c r="R947" i="109"/>
  <c r="R1085" i="109" s="1"/>
  <c r="S295" i="109"/>
  <c r="T434" i="109" s="1"/>
  <c r="U434" i="109" s="1"/>
  <c r="R899" i="109"/>
  <c r="S386" i="109"/>
  <c r="T525" i="109" s="1"/>
  <c r="U525" i="109" s="1"/>
  <c r="R990" i="109"/>
  <c r="S388" i="109"/>
  <c r="T527" i="109" s="1"/>
  <c r="U527" i="109" s="1"/>
  <c r="R992" i="109"/>
  <c r="R1130" i="109" s="1"/>
  <c r="S354" i="109"/>
  <c r="T493" i="109" s="1"/>
  <c r="U493" i="109" s="1"/>
  <c r="R958" i="109"/>
  <c r="S328" i="109"/>
  <c r="T467" i="109" s="1"/>
  <c r="U467" i="109" s="1"/>
  <c r="R932" i="109"/>
  <c r="S326" i="109"/>
  <c r="T465" i="109" s="1"/>
  <c r="U465" i="109" s="1"/>
  <c r="R930" i="109"/>
  <c r="R1068" i="109" s="1"/>
  <c r="S292" i="109"/>
  <c r="T431" i="109" s="1"/>
  <c r="U431" i="109" s="1"/>
  <c r="R896" i="109"/>
  <c r="R1034" i="109" s="1"/>
  <c r="T348" i="109"/>
  <c r="S952" i="109"/>
  <c r="T389" i="109"/>
  <c r="T379" i="109"/>
  <c r="S346" i="109"/>
  <c r="T485" i="109" s="1"/>
  <c r="U485" i="109" s="1"/>
  <c r="R950" i="109"/>
  <c r="S314" i="109"/>
  <c r="T453" i="109" s="1"/>
  <c r="U453" i="109" s="1"/>
  <c r="R918" i="109"/>
  <c r="R1056" i="109" s="1"/>
  <c r="T403" i="109"/>
  <c r="S291" i="109"/>
  <c r="T430" i="109" s="1"/>
  <c r="U430" i="109" s="1"/>
  <c r="R895" i="109"/>
  <c r="S334" i="109"/>
  <c r="T473" i="109" s="1"/>
  <c r="U473" i="109" s="1"/>
  <c r="R938" i="109"/>
  <c r="R1076" i="109" s="1"/>
  <c r="S332" i="109"/>
  <c r="T471" i="109" s="1"/>
  <c r="R936" i="109"/>
  <c r="R1074" i="109" s="1"/>
  <c r="T376" i="109"/>
  <c r="S339" i="109"/>
  <c r="T478" i="109" s="1"/>
  <c r="R943" i="109"/>
  <c r="R1081" i="109" s="1"/>
  <c r="T283" i="109"/>
  <c r="S286" i="109"/>
  <c r="T425" i="109" s="1"/>
  <c r="U425" i="109" s="1"/>
  <c r="R890" i="109"/>
  <c r="T377" i="109"/>
  <c r="S297" i="109"/>
  <c r="T436" i="109" s="1"/>
  <c r="U436" i="109" s="1"/>
  <c r="R901" i="109"/>
  <c r="S300" i="109"/>
  <c r="T439" i="109" s="1"/>
  <c r="U439" i="109" s="1"/>
  <c r="R904" i="109"/>
  <c r="R1042" i="109" s="1"/>
  <c r="S333" i="109"/>
  <c r="T472" i="109" s="1"/>
  <c r="R937" i="109"/>
  <c r="R1075" i="109" s="1"/>
  <c r="S324" i="109"/>
  <c r="T463" i="109" s="1"/>
  <c r="R928" i="109"/>
  <c r="T417" i="109"/>
  <c r="V556" i="109" s="1"/>
  <c r="S1021" i="109"/>
  <c r="S337" i="109"/>
  <c r="T476" i="109" s="1"/>
  <c r="U476" i="109" s="1"/>
  <c r="R941" i="109"/>
  <c r="R1079" i="109" s="1"/>
  <c r="S289" i="109"/>
  <c r="T428" i="109" s="1"/>
  <c r="U428" i="109" s="1"/>
  <c r="R893" i="109"/>
  <c r="R1031" i="109" s="1"/>
  <c r="S341" i="109"/>
  <c r="T480" i="109" s="1"/>
  <c r="U480" i="109" s="1"/>
  <c r="R945" i="109"/>
  <c r="T381" i="109"/>
  <c r="S336" i="109"/>
  <c r="T475" i="109" s="1"/>
  <c r="R940" i="109"/>
  <c r="S355" i="109"/>
  <c r="T494" i="109" s="1"/>
  <c r="U494" i="109" s="1"/>
  <c r="R959" i="109"/>
  <c r="S366" i="109"/>
  <c r="T505" i="109" s="1"/>
  <c r="U505" i="109" s="1"/>
  <c r="R970" i="109"/>
  <c r="S365" i="109"/>
  <c r="T504" i="109" s="1"/>
  <c r="U504" i="109" s="1"/>
  <c r="R969" i="109"/>
  <c r="AB859" i="109"/>
  <c r="AD839" i="109"/>
  <c r="AC847" i="109"/>
  <c r="AC869" i="109"/>
  <c r="AC857" i="109"/>
  <c r="AD858" i="109"/>
  <c r="AD870" i="109"/>
  <c r="AC867" i="109"/>
  <c r="AC855" i="109"/>
  <c r="AB871" i="109"/>
  <c r="AC865" i="109"/>
  <c r="AC853" i="109"/>
  <c r="AD863" i="109"/>
  <c r="AD851" i="109"/>
  <c r="O883" i="109"/>
  <c r="P875" i="109"/>
  <c r="I28" i="119" l="1"/>
  <c r="I30" i="119" s="1"/>
  <c r="G41" i="119"/>
  <c r="G42" i="119" s="1"/>
  <c r="I40" i="119"/>
  <c r="I41" i="119" s="1"/>
  <c r="I47" i="119" s="1"/>
  <c r="H30" i="119"/>
  <c r="H40" i="119"/>
  <c r="H41" i="119" s="1"/>
  <c r="H47" i="119" s="1"/>
  <c r="T658" i="109"/>
  <c r="T577" i="109"/>
  <c r="T596" i="109"/>
  <c r="T651" i="109"/>
  <c r="T599" i="109"/>
  <c r="T641" i="109"/>
  <c r="T662" i="109"/>
  <c r="T602" i="109"/>
  <c r="U463" i="109"/>
  <c r="T610" i="109"/>
  <c r="U471" i="109"/>
  <c r="Q1022" i="109"/>
  <c r="T563" i="109"/>
  <c r="S650" i="109"/>
  <c r="R976" i="109"/>
  <c r="R1114" i="109" s="1"/>
  <c r="T580" i="109"/>
  <c r="T586" i="109"/>
  <c r="J25" i="119"/>
  <c r="T595" i="109"/>
  <c r="T684" i="109"/>
  <c r="T573" i="109"/>
  <c r="T674" i="109"/>
  <c r="T649" i="109"/>
  <c r="S659" i="109"/>
  <c r="R985" i="109"/>
  <c r="R1123" i="109" s="1"/>
  <c r="S673" i="109"/>
  <c r="R999" i="109"/>
  <c r="R1137" i="109" s="1"/>
  <c r="T616" i="109"/>
  <c r="T676" i="109"/>
  <c r="T600" i="109"/>
  <c r="T612" i="109"/>
  <c r="T624" i="109"/>
  <c r="T607" i="109"/>
  <c r="T635" i="109"/>
  <c r="T579" i="109"/>
  <c r="T672" i="109"/>
  <c r="T604" i="109"/>
  <c r="T621" i="109"/>
  <c r="T581" i="109"/>
  <c r="T618" i="109"/>
  <c r="T619" i="109"/>
  <c r="T639" i="109"/>
  <c r="T593" i="109"/>
  <c r="T637" i="109"/>
  <c r="T688" i="109"/>
  <c r="T609" i="109"/>
  <c r="L21" i="119"/>
  <c r="K23" i="119"/>
  <c r="S690" i="109"/>
  <c r="T690" i="109" s="1"/>
  <c r="R1016" i="109"/>
  <c r="R1154" i="109" s="1"/>
  <c r="T591" i="109"/>
  <c r="S646" i="109"/>
  <c r="R972" i="109"/>
  <c r="R1110" i="109" s="1"/>
  <c r="T606" i="109"/>
  <c r="T660" i="109"/>
  <c r="S655" i="109"/>
  <c r="R981" i="109"/>
  <c r="R1119" i="109" s="1"/>
  <c r="T574" i="109"/>
  <c r="S694" i="109"/>
  <c r="R1020" i="109"/>
  <c r="R1158" i="109" s="1"/>
  <c r="T644" i="109"/>
  <c r="T647" i="109"/>
  <c r="T631" i="109"/>
  <c r="T569" i="109"/>
  <c r="T627" i="109"/>
  <c r="T570" i="109"/>
  <c r="T636" i="109"/>
  <c r="T683" i="109"/>
  <c r="T668" i="109"/>
  <c r="U529" i="109"/>
  <c r="T614" i="109"/>
  <c r="U475" i="109"/>
  <c r="T617" i="109"/>
  <c r="U478" i="109"/>
  <c r="U426" i="109"/>
  <c r="T584" i="109"/>
  <c r="U445" i="109"/>
  <c r="S654" i="109"/>
  <c r="R980" i="109"/>
  <c r="R1118" i="109" s="1"/>
  <c r="T583" i="109"/>
  <c r="T603" i="109"/>
  <c r="T653" i="109"/>
  <c r="S686" i="109"/>
  <c r="R1012" i="109"/>
  <c r="R1150" i="109" s="1"/>
  <c r="T670" i="109"/>
  <c r="T598" i="109"/>
  <c r="T666" i="109"/>
  <c r="T585" i="109"/>
  <c r="T572" i="109"/>
  <c r="T578" i="109"/>
  <c r="S685" i="109"/>
  <c r="R1011" i="109"/>
  <c r="R1149" i="109" s="1"/>
  <c r="T567" i="109"/>
  <c r="T605" i="109"/>
  <c r="T568" i="109"/>
  <c r="T625" i="109"/>
  <c r="T576" i="109"/>
  <c r="T645" i="109"/>
  <c r="T592" i="109"/>
  <c r="T608" i="109"/>
  <c r="T566" i="109"/>
  <c r="T588" i="109"/>
  <c r="T680" i="109"/>
  <c r="T632" i="109"/>
  <c r="T678" i="109"/>
  <c r="T575" i="109"/>
  <c r="T640" i="109"/>
  <c r="T656" i="109"/>
  <c r="T652" i="109"/>
  <c r="T587" i="109"/>
  <c r="T648" i="109"/>
  <c r="U521" i="109"/>
  <c r="T611" i="109"/>
  <c r="U472" i="109"/>
  <c r="T613" i="109"/>
  <c r="U474" i="109"/>
  <c r="R696" i="109"/>
  <c r="T582" i="109"/>
  <c r="T629" i="109"/>
  <c r="T565" i="109"/>
  <c r="S657" i="109"/>
  <c r="R983" i="109"/>
  <c r="R1121" i="109" s="1"/>
  <c r="S642" i="109"/>
  <c r="R968" i="109"/>
  <c r="R1106" i="109" s="1"/>
  <c r="S667" i="109"/>
  <c r="R993" i="109"/>
  <c r="R1131" i="109" s="1"/>
  <c r="T594" i="109"/>
  <c r="T564" i="109"/>
  <c r="S665" i="109"/>
  <c r="T665" i="109" s="1"/>
  <c r="R991" i="109"/>
  <c r="R1129" i="109" s="1"/>
  <c r="T597" i="109"/>
  <c r="S661" i="109"/>
  <c r="R987" i="109"/>
  <c r="R1125" i="109" s="1"/>
  <c r="T643" i="109"/>
  <c r="T633" i="109"/>
  <c r="T601" i="109"/>
  <c r="T620" i="109"/>
  <c r="T571" i="109"/>
  <c r="T590" i="109"/>
  <c r="T623" i="109"/>
  <c r="T664" i="109"/>
  <c r="T589" i="109"/>
  <c r="T628" i="109"/>
  <c r="T691" i="109"/>
  <c r="T615" i="109"/>
  <c r="T692" i="109"/>
  <c r="Q1160" i="109"/>
  <c r="R1026" i="109"/>
  <c r="R1080" i="109"/>
  <c r="R1115" i="109"/>
  <c r="R1144" i="109"/>
  <c r="R1071" i="109"/>
  <c r="R1058" i="109"/>
  <c r="R1134" i="109"/>
  <c r="R1142" i="109"/>
  <c r="R1072" i="109"/>
  <c r="R1103" i="109"/>
  <c r="R1070" i="109"/>
  <c r="R1096" i="109"/>
  <c r="R1147" i="109"/>
  <c r="R1107" i="109"/>
  <c r="R1097" i="109"/>
  <c r="R1066" i="109"/>
  <c r="R1039" i="109"/>
  <c r="S1102" i="109"/>
  <c r="R1120" i="109"/>
  <c r="R1043" i="109"/>
  <c r="R1054" i="109"/>
  <c r="S1151" i="109"/>
  <c r="R1099" i="109"/>
  <c r="R1050" i="109"/>
  <c r="R1105" i="109"/>
  <c r="R1041" i="109"/>
  <c r="R1077" i="109"/>
  <c r="R1069" i="109"/>
  <c r="S1090" i="109"/>
  <c r="S1141" i="109"/>
  <c r="R1089" i="109"/>
  <c r="R1057" i="109"/>
  <c r="S1153" i="109"/>
  <c r="R1078" i="109"/>
  <c r="R1083" i="109"/>
  <c r="R1117" i="109"/>
  <c r="R1062" i="109"/>
  <c r="R1095" i="109"/>
  <c r="R1116" i="109"/>
  <c r="R1045" i="109"/>
  <c r="R1048" i="109"/>
  <c r="R1126" i="109"/>
  <c r="R1155" i="109"/>
  <c r="R1100" i="109"/>
  <c r="R1113" i="109"/>
  <c r="R1122" i="109"/>
  <c r="S1139" i="109"/>
  <c r="S1133" i="109"/>
  <c r="R1063" i="109"/>
  <c r="R1093" i="109"/>
  <c r="R1104" i="109"/>
  <c r="R1088" i="109"/>
  <c r="R1128" i="109"/>
  <c r="R1112" i="109"/>
  <c r="R1046" i="109"/>
  <c r="R1084" i="109"/>
  <c r="S1146" i="109"/>
  <c r="R1108" i="109"/>
  <c r="R1111" i="109"/>
  <c r="R1060" i="109"/>
  <c r="R1101" i="109"/>
  <c r="R1092" i="109"/>
  <c r="R1055" i="109"/>
  <c r="R1132" i="109"/>
  <c r="R1051" i="109"/>
  <c r="S1086" i="109"/>
  <c r="R1047" i="109"/>
  <c r="R1032" i="109"/>
  <c r="R1028" i="109"/>
  <c r="R1035" i="109"/>
  <c r="R1037" i="109"/>
  <c r="R1036" i="109"/>
  <c r="R1029" i="109"/>
  <c r="R1033" i="109"/>
  <c r="R1038" i="109"/>
  <c r="S1159" i="109"/>
  <c r="T792" i="109"/>
  <c r="T828" i="109"/>
  <c r="T715" i="109"/>
  <c r="T707" i="109"/>
  <c r="T786" i="109"/>
  <c r="T782" i="109"/>
  <c r="T729" i="109"/>
  <c r="T820" i="109"/>
  <c r="T767" i="109"/>
  <c r="T742" i="109"/>
  <c r="T812" i="109"/>
  <c r="T730" i="109"/>
  <c r="T819" i="109"/>
  <c r="T728" i="109"/>
  <c r="T751" i="109"/>
  <c r="T789" i="109"/>
  <c r="T724" i="109"/>
  <c r="T765" i="109"/>
  <c r="T796" i="109"/>
  <c r="T758" i="109"/>
  <c r="T733" i="109"/>
  <c r="T747" i="109"/>
  <c r="T809" i="109"/>
  <c r="T713" i="109"/>
  <c r="T801" i="109"/>
  <c r="T826" i="109"/>
  <c r="T781" i="109"/>
  <c r="T827" i="109"/>
  <c r="T810" i="109"/>
  <c r="T705" i="109"/>
  <c r="T706" i="109"/>
  <c r="T736" i="109"/>
  <c r="T703" i="109"/>
  <c r="S835" i="109"/>
  <c r="P879" i="109"/>
  <c r="T766" i="109"/>
  <c r="T743" i="109"/>
  <c r="T774" i="109"/>
  <c r="T719" i="109"/>
  <c r="T790" i="109"/>
  <c r="T762" i="109"/>
  <c r="T818" i="109"/>
  <c r="Q878" i="109"/>
  <c r="T750" i="109"/>
  <c r="T807" i="109"/>
  <c r="T787" i="109"/>
  <c r="T811" i="109"/>
  <c r="P877" i="109"/>
  <c r="T830" i="109"/>
  <c r="T768" i="109"/>
  <c r="T761" i="109"/>
  <c r="T746" i="109"/>
  <c r="T723" i="109"/>
  <c r="T791" i="109"/>
  <c r="T739" i="109"/>
  <c r="T772" i="109"/>
  <c r="T773" i="109"/>
  <c r="T779" i="109"/>
  <c r="T1021" i="109"/>
  <c r="S1007" i="109"/>
  <c r="S960" i="109"/>
  <c r="S557" i="109"/>
  <c r="Q33" i="119" s="1"/>
  <c r="T831" i="109"/>
  <c r="T749" i="109"/>
  <c r="T824" i="109"/>
  <c r="R880" i="109"/>
  <c r="T794" i="109"/>
  <c r="T769" i="109"/>
  <c r="T816" i="109"/>
  <c r="T727" i="109"/>
  <c r="T822" i="109"/>
  <c r="T710" i="109"/>
  <c r="T764" i="109"/>
  <c r="T748" i="109"/>
  <c r="T823" i="109"/>
  <c r="T777" i="109"/>
  <c r="T821" i="109"/>
  <c r="T755" i="109"/>
  <c r="T711" i="109"/>
  <c r="T775" i="109"/>
  <c r="T783" i="109"/>
  <c r="T800" i="109"/>
  <c r="T803" i="109"/>
  <c r="T813" i="109"/>
  <c r="T731" i="109"/>
  <c r="T805" i="109"/>
  <c r="T753" i="109"/>
  <c r="T788" i="109"/>
  <c r="T814" i="109"/>
  <c r="T709" i="109"/>
  <c r="T806" i="109"/>
  <c r="T712" i="109"/>
  <c r="T744" i="109"/>
  <c r="T722" i="109"/>
  <c r="T804" i="109"/>
  <c r="T808" i="109"/>
  <c r="T833" i="109"/>
  <c r="T738" i="109"/>
  <c r="T829" i="109"/>
  <c r="T741" i="109"/>
  <c r="T740" i="109"/>
  <c r="T832" i="109"/>
  <c r="T760" i="109"/>
  <c r="T756" i="109"/>
  <c r="Q882" i="109"/>
  <c r="T708" i="109"/>
  <c r="T732" i="109"/>
  <c r="T784" i="109"/>
  <c r="T778" i="109"/>
  <c r="U424" i="109"/>
  <c r="T726" i="109"/>
  <c r="T817" i="109"/>
  <c r="T735" i="109"/>
  <c r="T725" i="109"/>
  <c r="T734" i="109"/>
  <c r="T776" i="109"/>
  <c r="T737" i="109"/>
  <c r="T714" i="109"/>
  <c r="T759" i="109"/>
  <c r="T763" i="109"/>
  <c r="T752" i="109"/>
  <c r="T754" i="109"/>
  <c r="T770" i="109"/>
  <c r="Q881" i="109"/>
  <c r="T798" i="109"/>
  <c r="T716" i="109"/>
  <c r="T771" i="109"/>
  <c r="T785" i="109"/>
  <c r="T757" i="109"/>
  <c r="T717" i="109"/>
  <c r="T815" i="109"/>
  <c r="T795" i="109"/>
  <c r="T745" i="109"/>
  <c r="T799" i="109"/>
  <c r="T721" i="109"/>
  <c r="T718" i="109"/>
  <c r="R876" i="109"/>
  <c r="T797" i="109"/>
  <c r="T704" i="109"/>
  <c r="T793" i="109"/>
  <c r="T802" i="109"/>
  <c r="T720" i="109"/>
  <c r="T780" i="109"/>
  <c r="T825" i="109"/>
  <c r="T336" i="109"/>
  <c r="S940" i="109"/>
  <c r="T300" i="109"/>
  <c r="S904" i="109"/>
  <c r="T333" i="109"/>
  <c r="S937" i="109"/>
  <c r="T299" i="109"/>
  <c r="S903" i="109"/>
  <c r="V417" i="109"/>
  <c r="W556" i="109" s="1"/>
  <c r="T339" i="109"/>
  <c r="S943" i="109"/>
  <c r="S1081" i="109" s="1"/>
  <c r="T334" i="109"/>
  <c r="S938" i="109"/>
  <c r="S1076" i="109" s="1"/>
  <c r="T314" i="109"/>
  <c r="S918" i="109"/>
  <c r="T292" i="109"/>
  <c r="S896" i="109"/>
  <c r="T328" i="109"/>
  <c r="S932" i="109"/>
  <c r="T354" i="109"/>
  <c r="S958" i="109"/>
  <c r="T386" i="109"/>
  <c r="S990" i="109"/>
  <c r="T343" i="109"/>
  <c r="S947" i="109"/>
  <c r="T410" i="109"/>
  <c r="S1014" i="109"/>
  <c r="T396" i="109"/>
  <c r="S1000" i="109"/>
  <c r="T302" i="109"/>
  <c r="S906" i="109"/>
  <c r="S1044" i="109" s="1"/>
  <c r="T375" i="109"/>
  <c r="S979" i="109"/>
  <c r="T367" i="109"/>
  <c r="S971" i="109"/>
  <c r="T320" i="109"/>
  <c r="S924" i="109"/>
  <c r="T353" i="109"/>
  <c r="S957" i="109"/>
  <c r="T298" i="109"/>
  <c r="S902" i="109"/>
  <c r="T374" i="109"/>
  <c r="S978" i="109"/>
  <c r="T294" i="109"/>
  <c r="S898" i="109"/>
  <c r="T325" i="109"/>
  <c r="S929" i="109"/>
  <c r="T347" i="109"/>
  <c r="S951" i="109"/>
  <c r="T398" i="109"/>
  <c r="S1002" i="109"/>
  <c r="T331" i="109"/>
  <c r="S935" i="109"/>
  <c r="T284" i="109"/>
  <c r="S888" i="109"/>
  <c r="S418" i="109"/>
  <c r="T345" i="109"/>
  <c r="S949" i="109"/>
  <c r="T322" i="109"/>
  <c r="S926" i="109"/>
  <c r="S1064" i="109" s="1"/>
  <c r="T406" i="109"/>
  <c r="S1010" i="109"/>
  <c r="T400" i="109"/>
  <c r="S1004" i="109"/>
  <c r="T330" i="109"/>
  <c r="S934" i="109"/>
  <c r="S1072" i="109" s="1"/>
  <c r="T357" i="109"/>
  <c r="S961" i="109"/>
  <c r="T338" i="109"/>
  <c r="S942" i="109"/>
  <c r="T308" i="109"/>
  <c r="S912" i="109"/>
  <c r="T373" i="109"/>
  <c r="S977" i="109"/>
  <c r="S1115" i="109" s="1"/>
  <c r="T287" i="109"/>
  <c r="S891" i="109"/>
  <c r="T306" i="109"/>
  <c r="S910" i="109"/>
  <c r="T329" i="109"/>
  <c r="S933" i="109"/>
  <c r="S1071" i="109" s="1"/>
  <c r="T384" i="109"/>
  <c r="S988" i="109"/>
  <c r="T413" i="109"/>
  <c r="S1017" i="109"/>
  <c r="T358" i="109"/>
  <c r="S962" i="109"/>
  <c r="S1100" i="109" s="1"/>
  <c r="T316" i="109"/>
  <c r="S920" i="109"/>
  <c r="T311" i="109"/>
  <c r="S915" i="109"/>
  <c r="T349" i="109"/>
  <c r="S953" i="109"/>
  <c r="T310" i="109"/>
  <c r="S914" i="109"/>
  <c r="T394" i="109"/>
  <c r="S998" i="109"/>
  <c r="T290" i="109"/>
  <c r="S894" i="109"/>
  <c r="T341" i="109"/>
  <c r="S945" i="109"/>
  <c r="T286" i="109"/>
  <c r="S890" i="109"/>
  <c r="T363" i="109"/>
  <c r="S967" i="109"/>
  <c r="T319" i="109"/>
  <c r="S923" i="109"/>
  <c r="T335" i="109"/>
  <c r="S939" i="109"/>
  <c r="T327" i="109"/>
  <c r="S931" i="109"/>
  <c r="T365" i="109"/>
  <c r="S969" i="109"/>
  <c r="S1107" i="109" s="1"/>
  <c r="T366" i="109"/>
  <c r="S970" i="109"/>
  <c r="T355" i="109"/>
  <c r="S959" i="109"/>
  <c r="T289" i="109"/>
  <c r="S893" i="109"/>
  <c r="T337" i="109"/>
  <c r="S941" i="109"/>
  <c r="T324" i="109"/>
  <c r="S928" i="109"/>
  <c r="T297" i="109"/>
  <c r="S901" i="109"/>
  <c r="T361" i="109"/>
  <c r="S965" i="109"/>
  <c r="T321" i="109"/>
  <c r="S925" i="109"/>
  <c r="T317" i="109"/>
  <c r="S921" i="109"/>
  <c r="T351" i="109"/>
  <c r="S955" i="109"/>
  <c r="T362" i="109"/>
  <c r="S966" i="109"/>
  <c r="T288" i="109"/>
  <c r="S892" i="109"/>
  <c r="U422" i="109"/>
  <c r="T332" i="109"/>
  <c r="S936" i="109"/>
  <c r="T291" i="109"/>
  <c r="S895" i="109"/>
  <c r="T346" i="109"/>
  <c r="S950" i="109"/>
  <c r="T326" i="109"/>
  <c r="S930" i="109"/>
  <c r="T388" i="109"/>
  <c r="S992" i="109"/>
  <c r="S1130" i="109" s="1"/>
  <c r="T295" i="109"/>
  <c r="S899" i="109"/>
  <c r="T370" i="109"/>
  <c r="S974" i="109"/>
  <c r="T405" i="109"/>
  <c r="S1009" i="109"/>
  <c r="T304" i="109"/>
  <c r="S908" i="109"/>
  <c r="T369" i="109"/>
  <c r="S973" i="109"/>
  <c r="T323" i="109"/>
  <c r="S927" i="109"/>
  <c r="T307" i="109"/>
  <c r="S911" i="109"/>
  <c r="T382" i="109"/>
  <c r="S986" i="109"/>
  <c r="T342" i="109"/>
  <c r="S946" i="109"/>
  <c r="T296" i="109"/>
  <c r="S900" i="109"/>
  <c r="T315" i="109"/>
  <c r="S919" i="109"/>
  <c r="T402" i="109"/>
  <c r="S1006" i="109"/>
  <c r="T371" i="109"/>
  <c r="S975" i="109"/>
  <c r="T285" i="109"/>
  <c r="S889" i="109"/>
  <c r="S1027" i="109" s="1"/>
  <c r="T293" i="109"/>
  <c r="S897" i="109"/>
  <c r="T380" i="109"/>
  <c r="S984" i="109"/>
  <c r="T303" i="109"/>
  <c r="S907" i="109"/>
  <c r="T318" i="109"/>
  <c r="S922" i="109"/>
  <c r="T359" i="109"/>
  <c r="S963" i="109"/>
  <c r="T350" i="109"/>
  <c r="S954" i="109"/>
  <c r="T340" i="109"/>
  <c r="S944" i="109"/>
  <c r="T313" i="109"/>
  <c r="S917" i="109"/>
  <c r="T390" i="109"/>
  <c r="S994" i="109"/>
  <c r="T309" i="109"/>
  <c r="S913" i="109"/>
  <c r="T414" i="109"/>
  <c r="S1018" i="109"/>
  <c r="T378" i="109"/>
  <c r="S982" i="109"/>
  <c r="T305" i="109"/>
  <c r="S909" i="109"/>
  <c r="T301" i="109"/>
  <c r="S905" i="109"/>
  <c r="T312" i="109"/>
  <c r="S916" i="109"/>
  <c r="T392" i="109"/>
  <c r="S996" i="109"/>
  <c r="T557" i="109"/>
  <c r="R33" i="119" s="1"/>
  <c r="V695" i="109"/>
  <c r="V834" i="109" s="1"/>
  <c r="AC859" i="109"/>
  <c r="AC871" i="109"/>
  <c r="Q875" i="109"/>
  <c r="AD867" i="109"/>
  <c r="AD855" i="109"/>
  <c r="AE870" i="109"/>
  <c r="AE858" i="109"/>
  <c r="AE863" i="109"/>
  <c r="AE851" i="109"/>
  <c r="AD865" i="109"/>
  <c r="AD853" i="109"/>
  <c r="AD869" i="109"/>
  <c r="AD857" i="109"/>
  <c r="AE839" i="109"/>
  <c r="AD847" i="109"/>
  <c r="G48" i="119" l="1"/>
  <c r="G47" i="119"/>
  <c r="P883" i="109"/>
  <c r="T953" i="109"/>
  <c r="T933" i="109"/>
  <c r="T926" i="109"/>
  <c r="T995" i="109"/>
  <c r="T964" i="109"/>
  <c r="T956" i="109"/>
  <c r="T960" i="109"/>
  <c r="T1005" i="109"/>
  <c r="T1013" i="109"/>
  <c r="T913" i="109"/>
  <c r="T922" i="109"/>
  <c r="T984" i="109"/>
  <c r="T950" i="109"/>
  <c r="T978" i="109"/>
  <c r="T957" i="109"/>
  <c r="T997" i="109"/>
  <c r="T952" i="109"/>
  <c r="T1015" i="109"/>
  <c r="T977" i="109"/>
  <c r="T989" i="109"/>
  <c r="T946" i="109"/>
  <c r="T930" i="109"/>
  <c r="T1001" i="109"/>
  <c r="T1008" i="109"/>
  <c r="T1003" i="109"/>
  <c r="T948" i="109"/>
  <c r="T1007" i="109"/>
  <c r="T970" i="109"/>
  <c r="T1108" i="109" s="1"/>
  <c r="T923" i="109"/>
  <c r="T914" i="109"/>
  <c r="T915" i="109"/>
  <c r="T988" i="109"/>
  <c r="T940" i="109"/>
  <c r="T996" i="109"/>
  <c r="T927" i="109"/>
  <c r="T1065" i="109" s="1"/>
  <c r="T916" i="109"/>
  <c r="T909" i="109"/>
  <c r="T907" i="109"/>
  <c r="T975" i="109"/>
  <c r="T979" i="109"/>
  <c r="T1000" i="109"/>
  <c r="T958" i="109"/>
  <c r="T982" i="109"/>
  <c r="W417" i="109"/>
  <c r="X556" i="109" s="1"/>
  <c r="T901" i="109"/>
  <c r="T894" i="109"/>
  <c r="T904" i="109"/>
  <c r="T939" i="109"/>
  <c r="T945" i="109"/>
  <c r="T920" i="109"/>
  <c r="T902" i="109"/>
  <c r="T969" i="109"/>
  <c r="T931" i="109"/>
  <c r="T962" i="109"/>
  <c r="T905" i="109"/>
  <c r="T944" i="109"/>
  <c r="T954" i="109"/>
  <c r="T919" i="109"/>
  <c r="T973" i="109"/>
  <c r="T1009" i="109"/>
  <c r="T992" i="109"/>
  <c r="T936" i="109"/>
  <c r="T935" i="109"/>
  <c r="T1002" i="109"/>
  <c r="T929" i="109"/>
  <c r="T924" i="109"/>
  <c r="T971" i="109"/>
  <c r="T1014" i="109"/>
  <c r="T947" i="109"/>
  <c r="T932" i="109"/>
  <c r="T896" i="109"/>
  <c r="T918" i="109"/>
  <c r="T921" i="109"/>
  <c r="T1017" i="109"/>
  <c r="T910" i="109"/>
  <c r="T942" i="109"/>
  <c r="T961" i="109"/>
  <c r="T1004" i="109"/>
  <c r="T903" i="109"/>
  <c r="S991" i="109"/>
  <c r="T966" i="109"/>
  <c r="T965" i="109"/>
  <c r="T890" i="109"/>
  <c r="T895" i="109"/>
  <c r="T991" i="109"/>
  <c r="S696" i="109"/>
  <c r="S1016" i="109"/>
  <c r="S1154" i="109" s="1"/>
  <c r="T941" i="109"/>
  <c r="T1010" i="109"/>
  <c r="T1018" i="109"/>
  <c r="T994" i="109"/>
  <c r="T917" i="109"/>
  <c r="T963" i="109"/>
  <c r="T897" i="109"/>
  <c r="T1006" i="109"/>
  <c r="T900" i="109"/>
  <c r="T986" i="109"/>
  <c r="T911" i="109"/>
  <c r="T908" i="109"/>
  <c r="T974" i="109"/>
  <c r="T899" i="109"/>
  <c r="T951" i="109"/>
  <c r="T898" i="109"/>
  <c r="T906" i="109"/>
  <c r="T1044" i="109" s="1"/>
  <c r="T990" i="109"/>
  <c r="T938" i="109"/>
  <c r="T943" i="109"/>
  <c r="T959" i="109"/>
  <c r="T967" i="109"/>
  <c r="T998" i="109"/>
  <c r="T892" i="109"/>
  <c r="T955" i="109"/>
  <c r="T925" i="109"/>
  <c r="T928" i="109"/>
  <c r="T893" i="109"/>
  <c r="T891" i="109"/>
  <c r="T912" i="109"/>
  <c r="T934" i="109"/>
  <c r="T949" i="109"/>
  <c r="T937" i="109"/>
  <c r="R1022" i="109"/>
  <c r="T1101" i="109"/>
  <c r="T685" i="109"/>
  <c r="S1011" i="109"/>
  <c r="S1149" i="109" s="1"/>
  <c r="T686" i="109"/>
  <c r="S1012" i="109"/>
  <c r="S1150" i="109" s="1"/>
  <c r="K25" i="119"/>
  <c r="T667" i="109"/>
  <c r="S993" i="109"/>
  <c r="S1131" i="109" s="1"/>
  <c r="T657" i="109"/>
  <c r="S983" i="109"/>
  <c r="S1121" i="109" s="1"/>
  <c r="T654" i="109"/>
  <c r="T980" i="109" s="1"/>
  <c r="S980" i="109"/>
  <c r="S1118" i="109" s="1"/>
  <c r="M21" i="119"/>
  <c r="L23" i="119"/>
  <c r="T659" i="109"/>
  <c r="S985" i="109"/>
  <c r="S1123" i="109" s="1"/>
  <c r="J28" i="119"/>
  <c r="J29" i="119"/>
  <c r="T650" i="109"/>
  <c r="S976" i="109"/>
  <c r="S1114" i="109" s="1"/>
  <c r="T661" i="109"/>
  <c r="S987" i="109"/>
  <c r="S1125" i="109" s="1"/>
  <c r="T1126" i="109"/>
  <c r="T642" i="109"/>
  <c r="S968" i="109"/>
  <c r="S1106" i="109" s="1"/>
  <c r="T694" i="109"/>
  <c r="S1020" i="109"/>
  <c r="S1158" i="109" s="1"/>
  <c r="T655" i="109"/>
  <c r="S981" i="109"/>
  <c r="S1119" i="109" s="1"/>
  <c r="T646" i="109"/>
  <c r="S972" i="109"/>
  <c r="S1110" i="109" s="1"/>
  <c r="T673" i="109"/>
  <c r="S999" i="109"/>
  <c r="S1137" i="109" s="1"/>
  <c r="T1122" i="109"/>
  <c r="S1026" i="109"/>
  <c r="T887" i="109"/>
  <c r="S1104" i="109"/>
  <c r="S1132" i="109"/>
  <c r="S1055" i="109"/>
  <c r="S1065" i="109"/>
  <c r="S1068" i="109"/>
  <c r="S1078" i="109"/>
  <c r="S1047" i="109"/>
  <c r="S1142" i="109"/>
  <c r="S1046" i="109"/>
  <c r="S1096" i="109"/>
  <c r="S1058" i="109"/>
  <c r="S1103" i="109"/>
  <c r="S1080" i="109"/>
  <c r="S1144" i="109"/>
  <c r="S1084" i="109"/>
  <c r="S1082" i="109"/>
  <c r="S1138" i="109"/>
  <c r="S1042" i="109"/>
  <c r="S1136" i="109"/>
  <c r="S1156" i="109"/>
  <c r="S1122" i="109"/>
  <c r="S1067" i="109"/>
  <c r="S1043" i="109"/>
  <c r="S1120" i="109"/>
  <c r="S1077" i="109"/>
  <c r="S1041" i="109"/>
  <c r="S1095" i="109"/>
  <c r="S1039" i="109"/>
  <c r="S1113" i="109"/>
  <c r="T1115" i="109"/>
  <c r="S1098" i="109"/>
  <c r="S1145" i="109"/>
  <c r="S1052" i="109"/>
  <c r="S1053" i="109"/>
  <c r="S1093" i="109"/>
  <c r="S1049" i="109"/>
  <c r="S1152" i="109"/>
  <c r="S1075" i="109"/>
  <c r="S1051" i="109"/>
  <c r="S1061" i="109"/>
  <c r="S1060" i="109"/>
  <c r="S1148" i="109"/>
  <c r="S1087" i="109"/>
  <c r="S1073" i="109"/>
  <c r="S1140" i="109"/>
  <c r="S1124" i="109"/>
  <c r="S1056" i="109"/>
  <c r="S1083" i="109"/>
  <c r="S1155" i="109"/>
  <c r="S1040" i="109"/>
  <c r="S1109" i="109"/>
  <c r="S1085" i="109"/>
  <c r="S1070" i="109"/>
  <c r="S1074" i="109"/>
  <c r="S1079" i="109"/>
  <c r="S1134" i="109"/>
  <c r="S1048" i="109"/>
  <c r="S1108" i="109"/>
  <c r="S1091" i="109"/>
  <c r="S1059" i="109"/>
  <c r="S1111" i="109"/>
  <c r="S1112" i="109"/>
  <c r="S1105" i="109"/>
  <c r="S1126" i="109"/>
  <c r="S1045" i="109"/>
  <c r="S1089" i="109"/>
  <c r="S1054" i="109"/>
  <c r="S1069" i="109"/>
  <c r="S1092" i="109"/>
  <c r="S1101" i="109"/>
  <c r="S1116" i="109"/>
  <c r="S1062" i="109"/>
  <c r="S1117" i="109"/>
  <c r="S1147" i="109"/>
  <c r="S1128" i="109"/>
  <c r="S1066" i="109"/>
  <c r="S1063" i="109"/>
  <c r="S1050" i="109"/>
  <c r="S1099" i="109"/>
  <c r="S1057" i="109"/>
  <c r="S1088" i="109"/>
  <c r="S1097" i="109"/>
  <c r="S1030" i="109"/>
  <c r="S1031" i="109"/>
  <c r="S1035" i="109"/>
  <c r="S1034" i="109"/>
  <c r="S1036" i="109"/>
  <c r="R1160" i="109"/>
  <c r="S1033" i="109"/>
  <c r="S1029" i="109"/>
  <c r="S1037" i="109"/>
  <c r="S1038" i="109"/>
  <c r="S1028" i="109"/>
  <c r="S1032" i="109"/>
  <c r="T1159" i="109"/>
  <c r="R881" i="109"/>
  <c r="T835" i="109"/>
  <c r="U835" i="109" s="1"/>
  <c r="T972" i="109"/>
  <c r="R882" i="109"/>
  <c r="T1019" i="109"/>
  <c r="R878" i="109"/>
  <c r="Q879" i="109"/>
  <c r="S876" i="109"/>
  <c r="S880" i="109"/>
  <c r="T1016" i="109"/>
  <c r="Q877" i="109"/>
  <c r="Q883" i="109" s="1"/>
  <c r="T889" i="109"/>
  <c r="U286" i="109"/>
  <c r="T418" i="109"/>
  <c r="U423" i="109"/>
  <c r="U557" i="109" s="1"/>
  <c r="I42" i="119"/>
  <c r="I48" i="119" s="1"/>
  <c r="I49" i="119" s="1"/>
  <c r="V835" i="109"/>
  <c r="S33" i="119"/>
  <c r="H42" i="119"/>
  <c r="H48" i="119" s="1"/>
  <c r="W695" i="109"/>
  <c r="W834" i="109" s="1"/>
  <c r="X417" i="109"/>
  <c r="AD871" i="109"/>
  <c r="AE869" i="109"/>
  <c r="AE857" i="109"/>
  <c r="AE865" i="109"/>
  <c r="AE853" i="109"/>
  <c r="R875" i="109"/>
  <c r="AD859" i="109"/>
  <c r="AE847" i="109"/>
  <c r="AF839" i="109"/>
  <c r="AF851" i="109"/>
  <c r="AF863" i="109"/>
  <c r="AF870" i="109"/>
  <c r="AF858" i="109"/>
  <c r="AE867" i="109"/>
  <c r="AE855" i="109"/>
  <c r="G49" i="119" l="1"/>
  <c r="T1074" i="109"/>
  <c r="T1040" i="109"/>
  <c r="T981" i="109"/>
  <c r="T1119" i="109" s="1"/>
  <c r="T1111" i="109"/>
  <c r="T1077" i="109"/>
  <c r="U1065" i="109"/>
  <c r="T1051" i="109"/>
  <c r="T1148" i="109"/>
  <c r="T1087" i="109"/>
  <c r="U1087" i="109" s="1"/>
  <c r="T1088" i="109"/>
  <c r="T1152" i="109"/>
  <c r="T1098" i="109"/>
  <c r="T1116" i="109"/>
  <c r="T1091" i="109"/>
  <c r="T1030" i="109"/>
  <c r="T1048" i="109"/>
  <c r="U1111" i="109"/>
  <c r="T1124" i="109"/>
  <c r="T1033" i="109"/>
  <c r="T1072" i="109"/>
  <c r="T1066" i="109"/>
  <c r="T1045" i="109"/>
  <c r="T1039" i="109"/>
  <c r="T1109" i="109"/>
  <c r="T1053" i="109"/>
  <c r="T1107" i="109"/>
  <c r="T1041" i="109"/>
  <c r="U1041" i="109" s="1"/>
  <c r="T1096" i="109"/>
  <c r="T1134" i="109"/>
  <c r="U1134" i="109" s="1"/>
  <c r="T1042" i="109"/>
  <c r="T1071" i="109"/>
  <c r="T1067" i="109"/>
  <c r="T1064" i="109"/>
  <c r="U1064" i="109" s="1"/>
  <c r="T1085" i="109"/>
  <c r="T1117" i="109"/>
  <c r="U1117" i="109" s="1"/>
  <c r="T1060" i="109"/>
  <c r="U1060" i="109" s="1"/>
  <c r="T1054" i="109"/>
  <c r="U1054" i="109" s="1"/>
  <c r="T1103" i="109"/>
  <c r="U1103" i="109" s="1"/>
  <c r="T1038" i="109"/>
  <c r="U1124" i="109"/>
  <c r="T1100" i="109"/>
  <c r="T1130" i="109"/>
  <c r="T1078" i="109"/>
  <c r="T1113" i="109"/>
  <c r="T1140" i="109"/>
  <c r="T1092" i="109"/>
  <c r="U1092" i="109" s="1"/>
  <c r="T1155" i="109"/>
  <c r="T1083" i="109"/>
  <c r="T1132" i="109"/>
  <c r="T1061" i="109"/>
  <c r="U1061" i="109" s="1"/>
  <c r="T993" i="109"/>
  <c r="T1131" i="109" s="1"/>
  <c r="T1012" i="109"/>
  <c r="T1150" i="109" s="1"/>
  <c r="T1145" i="109"/>
  <c r="T1050" i="109"/>
  <c r="U1050" i="109" s="1"/>
  <c r="T1093" i="109"/>
  <c r="U1093" i="109" s="1"/>
  <c r="T1147" i="109"/>
  <c r="T1068" i="109"/>
  <c r="T1056" i="109"/>
  <c r="T1084" i="109"/>
  <c r="T1095" i="109"/>
  <c r="U1095" i="109" s="1"/>
  <c r="T1082" i="109"/>
  <c r="U1082" i="109" s="1"/>
  <c r="T1142" i="109"/>
  <c r="T1058" i="109"/>
  <c r="T976" i="109"/>
  <c r="T985" i="109"/>
  <c r="T1136" i="109"/>
  <c r="U1136" i="109" s="1"/>
  <c r="T1112" i="109"/>
  <c r="T1055" i="109"/>
  <c r="T1079" i="109"/>
  <c r="T1080" i="109"/>
  <c r="T1070" i="109"/>
  <c r="U1070" i="109" s="1"/>
  <c r="T1062" i="109"/>
  <c r="T1057" i="109"/>
  <c r="T1118" i="109"/>
  <c r="T1020" i="109"/>
  <c r="T1158" i="109" s="1"/>
  <c r="T1011" i="109"/>
  <c r="T1075" i="109"/>
  <c r="U1075" i="109" s="1"/>
  <c r="T1105" i="109"/>
  <c r="T1076" i="109"/>
  <c r="T1089" i="109"/>
  <c r="T1046" i="109"/>
  <c r="T1144" i="109"/>
  <c r="T1086" i="109"/>
  <c r="T1141" i="109"/>
  <c r="T1146" i="109"/>
  <c r="T1102" i="109"/>
  <c r="T1157" i="109"/>
  <c r="U1157" i="109" s="1"/>
  <c r="T1110" i="109"/>
  <c r="T1081" i="109"/>
  <c r="T1063" i="109"/>
  <c r="T1138" i="109"/>
  <c r="T968" i="109"/>
  <c r="T987" i="109"/>
  <c r="T983" i="109"/>
  <c r="T1047" i="109"/>
  <c r="T1097" i="109"/>
  <c r="T1128" i="109"/>
  <c r="U1128" i="109" s="1"/>
  <c r="T1049" i="109"/>
  <c r="T1156" i="109"/>
  <c r="T1052" i="109"/>
  <c r="U1052" i="109" s="1"/>
  <c r="T1104" i="109"/>
  <c r="T1069" i="109"/>
  <c r="U1069" i="109" s="1"/>
  <c r="T1120" i="109"/>
  <c r="U1120" i="109" s="1"/>
  <c r="T999" i="109"/>
  <c r="T1099" i="109"/>
  <c r="T1059" i="109"/>
  <c r="T1073" i="109"/>
  <c r="T1043" i="109"/>
  <c r="T1139" i="109"/>
  <c r="T1127" i="109"/>
  <c r="T1153" i="109"/>
  <c r="T1090" i="109"/>
  <c r="T1135" i="109"/>
  <c r="T1151" i="109"/>
  <c r="T1143" i="109"/>
  <c r="T1094" i="109"/>
  <c r="T1133" i="109"/>
  <c r="T1037" i="109"/>
  <c r="U1037" i="109" s="1"/>
  <c r="T1036" i="109"/>
  <c r="U1036" i="109" s="1"/>
  <c r="T1028" i="109"/>
  <c r="T1027" i="109"/>
  <c r="T1034" i="109"/>
  <c r="T1029" i="109"/>
  <c r="T1032" i="109"/>
  <c r="T1025" i="109"/>
  <c r="T1031" i="109"/>
  <c r="T1035" i="109"/>
  <c r="U1035" i="109" s="1"/>
  <c r="T1129" i="109"/>
  <c r="T1123" i="109"/>
  <c r="U1123" i="109" s="1"/>
  <c r="T1154" i="109"/>
  <c r="U1057" i="109"/>
  <c r="U1126" i="109"/>
  <c r="S1129" i="109"/>
  <c r="U1122" i="109"/>
  <c r="S1022" i="109"/>
  <c r="U1132" i="109"/>
  <c r="K28" i="119"/>
  <c r="K29" i="119"/>
  <c r="J30" i="119"/>
  <c r="J40" i="119"/>
  <c r="N21" i="119"/>
  <c r="M23" i="119"/>
  <c r="L25" i="119"/>
  <c r="T696" i="109"/>
  <c r="U1040" i="109"/>
  <c r="U1089" i="109"/>
  <c r="U1053" i="109"/>
  <c r="U1079" i="109"/>
  <c r="U1098" i="109"/>
  <c r="U1108" i="109"/>
  <c r="U1048" i="109"/>
  <c r="U1101" i="109"/>
  <c r="U1115" i="109"/>
  <c r="U1088" i="109"/>
  <c r="U1130" i="109"/>
  <c r="U1044" i="109"/>
  <c r="U1085" i="109"/>
  <c r="U1140" i="109"/>
  <c r="U1033" i="109"/>
  <c r="U1030" i="109"/>
  <c r="U1159" i="109"/>
  <c r="R877" i="109"/>
  <c r="T880" i="109"/>
  <c r="T876" i="109"/>
  <c r="R879" i="109"/>
  <c r="S878" i="109"/>
  <c r="S882" i="109"/>
  <c r="S881" i="109"/>
  <c r="T888" i="109"/>
  <c r="W835" i="109"/>
  <c r="H49" i="119"/>
  <c r="X695" i="109"/>
  <c r="X834" i="109" s="1"/>
  <c r="Y556" i="109"/>
  <c r="Y417" i="109"/>
  <c r="AE859" i="109"/>
  <c r="AE871" i="109"/>
  <c r="AG863" i="109"/>
  <c r="AG851" i="109"/>
  <c r="AG839" i="109"/>
  <c r="AF847" i="109"/>
  <c r="AF865" i="109"/>
  <c r="AF853" i="109"/>
  <c r="AG858" i="109"/>
  <c r="AG870" i="109"/>
  <c r="AH870" i="109" s="1"/>
  <c r="S875" i="109"/>
  <c r="AF867" i="109"/>
  <c r="AF855" i="109"/>
  <c r="AF869" i="109"/>
  <c r="AF857" i="109"/>
  <c r="U1038" i="109" l="1"/>
  <c r="U1066" i="109"/>
  <c r="U1156" i="109"/>
  <c r="U1096" i="109"/>
  <c r="U1116" i="109"/>
  <c r="U1112" i="109"/>
  <c r="U1058" i="109"/>
  <c r="U1147" i="109"/>
  <c r="U1105" i="109"/>
  <c r="M25" i="119"/>
  <c r="M29" i="119" s="1"/>
  <c r="U1074" i="109"/>
  <c r="U1045" i="109"/>
  <c r="J41" i="119"/>
  <c r="J42" i="119" s="1"/>
  <c r="U1028" i="109"/>
  <c r="U1043" i="109"/>
  <c r="U1091" i="109"/>
  <c r="U1145" i="109"/>
  <c r="U1118" i="109"/>
  <c r="U1107" i="109"/>
  <c r="U1059" i="109"/>
  <c r="U1076" i="109"/>
  <c r="U1046" i="109"/>
  <c r="U1055" i="109"/>
  <c r="U1148" i="109"/>
  <c r="U1063" i="109"/>
  <c r="U1077" i="109"/>
  <c r="U1071" i="109"/>
  <c r="U1152" i="109"/>
  <c r="T1125" i="109"/>
  <c r="U1155" i="109"/>
  <c r="U1131" i="109"/>
  <c r="U1051" i="109"/>
  <c r="U1072" i="109"/>
  <c r="U1084" i="109"/>
  <c r="U1039" i="109"/>
  <c r="U1080" i="109"/>
  <c r="U1068" i="109"/>
  <c r="T1121" i="109"/>
  <c r="U1049" i="109"/>
  <c r="T1137" i="109"/>
  <c r="U1144" i="109"/>
  <c r="T1149" i="109"/>
  <c r="U1097" i="109"/>
  <c r="U1138" i="109"/>
  <c r="U1032" i="109"/>
  <c r="U1027" i="109"/>
  <c r="U1150" i="109"/>
  <c r="T1114" i="109"/>
  <c r="U1099" i="109"/>
  <c r="U1042" i="109"/>
  <c r="T1106" i="109"/>
  <c r="U1106" i="109" s="1"/>
  <c r="U1104" i="109"/>
  <c r="U1119" i="109"/>
  <c r="U1081" i="109"/>
  <c r="U1109" i="109"/>
  <c r="U1129" i="109"/>
  <c r="U1031" i="109"/>
  <c r="U1142" i="109"/>
  <c r="U1062" i="109"/>
  <c r="U1110" i="109"/>
  <c r="U1100" i="109"/>
  <c r="U1034" i="109"/>
  <c r="U1113" i="109"/>
  <c r="U1083" i="109"/>
  <c r="U1073" i="109"/>
  <c r="U1067" i="109"/>
  <c r="U1056" i="109"/>
  <c r="U1078" i="109"/>
  <c r="U1151" i="109"/>
  <c r="U1047" i="109"/>
  <c r="U1094" i="109"/>
  <c r="U1090" i="109"/>
  <c r="U1153" i="109"/>
  <c r="U1127" i="109"/>
  <c r="U1102" i="109"/>
  <c r="U1141" i="109"/>
  <c r="U1086" i="109"/>
  <c r="U1143" i="109"/>
  <c r="U1139" i="109"/>
  <c r="U1133" i="109"/>
  <c r="U1135" i="109"/>
  <c r="U1146" i="109"/>
  <c r="U1025" i="109"/>
  <c r="T1026" i="109"/>
  <c r="U1029" i="109"/>
  <c r="S1160" i="109"/>
  <c r="U1154" i="109"/>
  <c r="U1158" i="109"/>
  <c r="R883" i="109"/>
  <c r="L28" i="119"/>
  <c r="L29" i="119"/>
  <c r="K30" i="119"/>
  <c r="K40" i="119"/>
  <c r="K41" i="119" s="1"/>
  <c r="K47" i="119" s="1"/>
  <c r="O21" i="119"/>
  <c r="N23" i="119"/>
  <c r="N25" i="119" s="1"/>
  <c r="T1022" i="109"/>
  <c r="T881" i="109"/>
  <c r="S879" i="109"/>
  <c r="T882" i="109"/>
  <c r="T878" i="109"/>
  <c r="S877" i="109"/>
  <c r="X835" i="109"/>
  <c r="Y695" i="109"/>
  <c r="Y834" i="109" s="1"/>
  <c r="Z556" i="109"/>
  <c r="Z417" i="109"/>
  <c r="AF859" i="109"/>
  <c r="AF871" i="109"/>
  <c r="T875" i="109"/>
  <c r="AI870" i="109"/>
  <c r="AI858" i="109"/>
  <c r="AG853" i="109"/>
  <c r="AG865" i="109"/>
  <c r="AH865" i="109" s="1"/>
  <c r="AG847" i="109"/>
  <c r="AI839" i="109"/>
  <c r="AG855" i="109"/>
  <c r="AG867" i="109"/>
  <c r="AH867" i="109" s="1"/>
  <c r="AI863" i="109"/>
  <c r="AI851" i="109"/>
  <c r="AG869" i="109"/>
  <c r="AH869" i="109" s="1"/>
  <c r="AG857" i="109"/>
  <c r="AH863" i="109"/>
  <c r="M28" i="119" l="1"/>
  <c r="M30" i="119" s="1"/>
  <c r="U1137" i="109"/>
  <c r="S883" i="109"/>
  <c r="J48" i="119"/>
  <c r="J47" i="119"/>
  <c r="U1125" i="109"/>
  <c r="U1149" i="109"/>
  <c r="K42" i="119"/>
  <c r="K48" i="119" s="1"/>
  <c r="K49" i="119" s="1"/>
  <c r="U1026" i="109"/>
  <c r="U1121" i="109"/>
  <c r="T1160" i="109"/>
  <c r="U1160" i="109" s="1"/>
  <c r="U1114" i="109"/>
  <c r="N28" i="119"/>
  <c r="N29" i="119"/>
  <c r="L40" i="119"/>
  <c r="L30" i="119"/>
  <c r="P21" i="119"/>
  <c r="O23" i="119"/>
  <c r="T877" i="109"/>
  <c r="T879" i="109"/>
  <c r="V881" i="109"/>
  <c r="W881" i="109" s="1"/>
  <c r="X881" i="109" s="1"/>
  <c r="Y881" i="109" s="1"/>
  <c r="Z881" i="109" s="1"/>
  <c r="AA881" i="109" s="1"/>
  <c r="AB881" i="109" s="1"/>
  <c r="AC881" i="109" s="1"/>
  <c r="AD881" i="109" s="1"/>
  <c r="AE881" i="109" s="1"/>
  <c r="AF881" i="109" s="1"/>
  <c r="AG881" i="109" s="1"/>
  <c r="V882" i="109"/>
  <c r="W882" i="109" s="1"/>
  <c r="X882" i="109" s="1"/>
  <c r="Y882" i="109" s="1"/>
  <c r="Z882" i="109" s="1"/>
  <c r="AA882" i="109" s="1"/>
  <c r="AB882" i="109" s="1"/>
  <c r="AC882" i="109" s="1"/>
  <c r="AD882" i="109" s="1"/>
  <c r="AE882" i="109" s="1"/>
  <c r="AF882" i="109" s="1"/>
  <c r="AG882" i="109" s="1"/>
  <c r="AI882" i="109" s="1"/>
  <c r="Y835" i="109"/>
  <c r="Z695" i="109"/>
  <c r="Z834" i="109" s="1"/>
  <c r="AA417" i="109"/>
  <c r="AA556" i="109"/>
  <c r="AI857" i="109"/>
  <c r="AI869" i="109"/>
  <c r="AH847" i="109"/>
  <c r="V875" i="109"/>
  <c r="AJ863" i="109"/>
  <c r="AJ851" i="109"/>
  <c r="AI855" i="109"/>
  <c r="AI867" i="109"/>
  <c r="AH871" i="109"/>
  <c r="AG859" i="109"/>
  <c r="AI853" i="109"/>
  <c r="AI865" i="109"/>
  <c r="AJ870" i="109"/>
  <c r="AJ858" i="109"/>
  <c r="AG871" i="109"/>
  <c r="AI847" i="109"/>
  <c r="AJ839" i="109"/>
  <c r="M40" i="119" l="1"/>
  <c r="M41" i="119" s="1"/>
  <c r="M47" i="119" s="1"/>
  <c r="T883" i="109"/>
  <c r="J49" i="119"/>
  <c r="T1161" i="109"/>
  <c r="N30" i="119"/>
  <c r="N40" i="119"/>
  <c r="N41" i="119" s="1"/>
  <c r="N47" i="119" s="1"/>
  <c r="O25" i="119"/>
  <c r="L41" i="119"/>
  <c r="Q21" i="119"/>
  <c r="P23" i="119"/>
  <c r="V879" i="109"/>
  <c r="W879" i="109" s="1"/>
  <c r="X879" i="109" s="1"/>
  <c r="Y879" i="109" s="1"/>
  <c r="Z879" i="109" s="1"/>
  <c r="AA879" i="109" s="1"/>
  <c r="AB879" i="109" s="1"/>
  <c r="AC879" i="109" s="1"/>
  <c r="AD879" i="109" s="1"/>
  <c r="AE879" i="109" s="1"/>
  <c r="AF879" i="109" s="1"/>
  <c r="AG879" i="109" s="1"/>
  <c r="AI879" i="109" s="1"/>
  <c r="V877" i="109"/>
  <c r="W877" i="109" s="1"/>
  <c r="X877" i="109" s="1"/>
  <c r="Y877" i="109" s="1"/>
  <c r="Z877" i="109" s="1"/>
  <c r="AA877" i="109" s="1"/>
  <c r="AB877" i="109" s="1"/>
  <c r="AC877" i="109" s="1"/>
  <c r="AD877" i="109" s="1"/>
  <c r="AE877" i="109" s="1"/>
  <c r="AF877" i="109" s="1"/>
  <c r="AG877" i="109" s="1"/>
  <c r="AI877" i="109" s="1"/>
  <c r="U883" i="109"/>
  <c r="AJ882" i="109"/>
  <c r="Z835" i="109"/>
  <c r="M42" i="119"/>
  <c r="M48" i="119" s="1"/>
  <c r="M49" i="119" s="1"/>
  <c r="AA695" i="109"/>
  <c r="AA834" i="109" s="1"/>
  <c r="AB417" i="109"/>
  <c r="AB556" i="109"/>
  <c r="AI871" i="109"/>
  <c r="AI881" i="109"/>
  <c r="AK870" i="109"/>
  <c r="AK858" i="109"/>
  <c r="W875" i="109"/>
  <c r="AJ847" i="109"/>
  <c r="AK839" i="109"/>
  <c r="AJ867" i="109"/>
  <c r="AJ855" i="109"/>
  <c r="AH872" i="109"/>
  <c r="AK851" i="109"/>
  <c r="AK863" i="109"/>
  <c r="AJ857" i="109"/>
  <c r="AJ869" i="109"/>
  <c r="AJ865" i="109"/>
  <c r="AJ853" i="109"/>
  <c r="AH859" i="109"/>
  <c r="AI859" i="109"/>
  <c r="L47" i="119" l="1"/>
  <c r="AB695" i="109"/>
  <c r="AB834" i="109" s="1"/>
  <c r="L42" i="119"/>
  <c r="AJ879" i="109"/>
  <c r="V883" i="109"/>
  <c r="P25" i="119"/>
  <c r="R21" i="119"/>
  <c r="Q23" i="119"/>
  <c r="Q25" i="119" s="1"/>
  <c r="O28" i="119"/>
  <c r="O29" i="119"/>
  <c r="AK882" i="109"/>
  <c r="N42" i="119"/>
  <c r="N48" i="119" s="1"/>
  <c r="N49" i="119" s="1"/>
  <c r="S34" i="119"/>
  <c r="AA835" i="109"/>
  <c r="AJ881" i="109"/>
  <c r="AC417" i="109"/>
  <c r="AC556" i="109"/>
  <c r="AJ859" i="109"/>
  <c r="AJ871" i="109"/>
  <c r="U558" i="109"/>
  <c r="AJ877" i="109"/>
  <c r="W557" i="109"/>
  <c r="V418" i="109"/>
  <c r="V419" i="109" s="1"/>
  <c r="W883" i="109"/>
  <c r="X875" i="109"/>
  <c r="AL870" i="109"/>
  <c r="AL858" i="109"/>
  <c r="V557" i="109"/>
  <c r="AK865" i="109"/>
  <c r="AK853" i="109"/>
  <c r="AK867" i="109"/>
  <c r="AK855" i="109"/>
  <c r="AK847" i="109"/>
  <c r="AL839" i="109"/>
  <c r="AK869" i="109"/>
  <c r="AK857" i="109"/>
  <c r="AL863" i="109"/>
  <c r="AL851" i="109"/>
  <c r="U418" i="109"/>
  <c r="AC695" i="109" l="1"/>
  <c r="AC834" i="109" s="1"/>
  <c r="L48" i="119"/>
  <c r="R23" i="119"/>
  <c r="P28" i="119"/>
  <c r="P29" i="119"/>
  <c r="Q29" i="119"/>
  <c r="Q28" i="119"/>
  <c r="O30" i="119"/>
  <c r="O40" i="119"/>
  <c r="O41" i="119" s="1"/>
  <c r="AL882" i="109"/>
  <c r="AB835" i="109"/>
  <c r="AK877" i="109"/>
  <c r="AD417" i="109"/>
  <c r="AD556" i="109"/>
  <c r="AL869" i="109"/>
  <c r="AL857" i="109"/>
  <c r="AL865" i="109"/>
  <c r="AL853" i="109"/>
  <c r="AM870" i="109"/>
  <c r="AM858" i="109"/>
  <c r="AM863" i="109"/>
  <c r="AM851" i="109"/>
  <c r="AK871" i="109"/>
  <c r="W418" i="109"/>
  <c r="W419" i="109" s="1"/>
  <c r="AK879" i="109"/>
  <c r="AK859" i="109"/>
  <c r="U696" i="109"/>
  <c r="AK881" i="109"/>
  <c r="AL847" i="109"/>
  <c r="AM839" i="109"/>
  <c r="AL867" i="109"/>
  <c r="AL855" i="109"/>
  <c r="X883" i="109"/>
  <c r="Y875" i="109"/>
  <c r="V696" i="109"/>
  <c r="AD695" i="109" l="1"/>
  <c r="L49" i="119"/>
  <c r="O47" i="119"/>
  <c r="R25" i="119"/>
  <c r="Q40" i="119"/>
  <c r="Q41" i="119" s="1"/>
  <c r="Q47" i="119" s="1"/>
  <c r="O42" i="119"/>
  <c r="O48" i="119" s="1"/>
  <c r="Q30" i="119"/>
  <c r="P30" i="119"/>
  <c r="P40" i="119"/>
  <c r="P41" i="119" s="1"/>
  <c r="P47" i="119" s="1"/>
  <c r="AL877" i="109"/>
  <c r="AC835" i="109"/>
  <c r="AD834" i="109"/>
  <c r="AD835" i="109" s="1"/>
  <c r="AE417" i="109"/>
  <c r="AE556" i="109"/>
  <c r="AE695" i="109" s="1"/>
  <c r="AL881" i="109"/>
  <c r="AM867" i="109"/>
  <c r="AM855" i="109"/>
  <c r="AL871" i="109"/>
  <c r="Y557" i="109"/>
  <c r="X418" i="109"/>
  <c r="X419" i="109" s="1"/>
  <c r="X557" i="109"/>
  <c r="AN863" i="109"/>
  <c r="AN851" i="109"/>
  <c r="AM853" i="109"/>
  <c r="AM865" i="109"/>
  <c r="W696" i="109"/>
  <c r="AM847" i="109"/>
  <c r="AN839" i="109"/>
  <c r="AL879" i="109"/>
  <c r="Z875" i="109"/>
  <c r="Y883" i="109"/>
  <c r="AL859" i="109"/>
  <c r="AN870" i="109"/>
  <c r="AN858" i="109"/>
  <c r="AM869" i="109"/>
  <c r="AM857" i="109"/>
  <c r="AM882" i="109"/>
  <c r="AE834" i="109" l="1"/>
  <c r="R28" i="119"/>
  <c r="S28" i="119" s="1"/>
  <c r="R29" i="119"/>
  <c r="S29" i="119" s="1"/>
  <c r="O49" i="119"/>
  <c r="P42" i="119"/>
  <c r="P48" i="119" s="1"/>
  <c r="P49" i="119" s="1"/>
  <c r="Q42" i="119"/>
  <c r="Q48" i="119" s="1"/>
  <c r="Q49" i="119" s="1"/>
  <c r="AE835" i="109"/>
  <c r="AF556" i="109"/>
  <c r="AF695" i="109" s="1"/>
  <c r="AF834" i="109" s="1"/>
  <c r="AF417" i="109"/>
  <c r="AM879" i="109"/>
  <c r="AM871" i="109"/>
  <c r="AN882" i="109"/>
  <c r="X696" i="109"/>
  <c r="AO851" i="109"/>
  <c r="AO863" i="109"/>
  <c r="AM877" i="109"/>
  <c r="AN869" i="109"/>
  <c r="AN857" i="109"/>
  <c r="AN853" i="109"/>
  <c r="AN865" i="109"/>
  <c r="AM859" i="109"/>
  <c r="Y418" i="109"/>
  <c r="AO870" i="109"/>
  <c r="AO858" i="109"/>
  <c r="Z883" i="109"/>
  <c r="AA875" i="109"/>
  <c r="AN847" i="109"/>
  <c r="AO839" i="109"/>
  <c r="AM881" i="109"/>
  <c r="AN867" i="109"/>
  <c r="AN855" i="109"/>
  <c r="R30" i="119" l="1"/>
  <c r="R40" i="119"/>
  <c r="R41" i="119" s="1"/>
  <c r="R42" i="119" s="1"/>
  <c r="S30" i="119"/>
  <c r="AF835" i="109"/>
  <c r="AG556" i="109"/>
  <c r="AG417" i="109"/>
  <c r="AN881" i="109"/>
  <c r="AO882" i="109"/>
  <c r="AN877" i="109"/>
  <c r="AN871" i="109"/>
  <c r="AA883" i="109"/>
  <c r="AB875" i="109"/>
  <c r="AO865" i="109"/>
  <c r="AO853" i="109"/>
  <c r="Y696" i="109"/>
  <c r="AO847" i="109"/>
  <c r="AP839" i="109"/>
  <c r="AA557" i="109"/>
  <c r="Z418" i="109"/>
  <c r="Y419" i="109"/>
  <c r="AP863" i="109"/>
  <c r="AP851" i="109"/>
  <c r="AN879" i="109"/>
  <c r="AP870" i="109"/>
  <c r="AP858" i="109"/>
  <c r="Z557" i="109"/>
  <c r="AN859" i="109"/>
  <c r="AO855" i="109"/>
  <c r="AO867" i="109"/>
  <c r="AO857" i="109"/>
  <c r="AO869" i="109"/>
  <c r="S40" i="119" l="1"/>
  <c r="R48" i="119"/>
  <c r="S48" i="119" s="1"/>
  <c r="S42" i="119"/>
  <c r="R47" i="119"/>
  <c r="S47" i="119" s="1"/>
  <c r="S41" i="119"/>
  <c r="AG695" i="109"/>
  <c r="AG834" i="109" s="1"/>
  <c r="AH556" i="109"/>
  <c r="AO881" i="109"/>
  <c r="AO871" i="109"/>
  <c r="AI556" i="109"/>
  <c r="AI417" i="109"/>
  <c r="AO877" i="109"/>
  <c r="AP882" i="109"/>
  <c r="Z419" i="109"/>
  <c r="AP867" i="109"/>
  <c r="AP855" i="109"/>
  <c r="AO879" i="109"/>
  <c r="AA418" i="109"/>
  <c r="AA419" i="109" s="1"/>
  <c r="AP865" i="109"/>
  <c r="AP853" i="109"/>
  <c r="AB883" i="109"/>
  <c r="AC875" i="109"/>
  <c r="AP869" i="109"/>
  <c r="AP857" i="109"/>
  <c r="AQ870" i="109"/>
  <c r="AQ858" i="109"/>
  <c r="AQ863" i="109"/>
  <c r="AQ851" i="109"/>
  <c r="AO859" i="109"/>
  <c r="AP847" i="109"/>
  <c r="AQ839" i="109"/>
  <c r="Z696" i="109"/>
  <c r="R49" i="119" l="1"/>
  <c r="S49" i="119" s="1"/>
  <c r="AG835" i="109"/>
  <c r="AP881" i="109"/>
  <c r="AJ556" i="109"/>
  <c r="AJ417" i="109"/>
  <c r="AI695" i="109"/>
  <c r="AI834" i="109" s="1"/>
  <c r="AQ882" i="109"/>
  <c r="AP859" i="109"/>
  <c r="AP871" i="109"/>
  <c r="AA696" i="109"/>
  <c r="AC557" i="109"/>
  <c r="AB418" i="109"/>
  <c r="AB419" i="109" s="1"/>
  <c r="AQ867" i="109"/>
  <c r="AQ855" i="109"/>
  <c r="AQ847" i="109"/>
  <c r="AR839" i="109"/>
  <c r="AR870" i="109"/>
  <c r="AR858" i="109"/>
  <c r="AQ857" i="109"/>
  <c r="AQ869" i="109"/>
  <c r="AQ853" i="109"/>
  <c r="AQ865" i="109"/>
  <c r="AB557" i="109"/>
  <c r="AR863" i="109"/>
  <c r="AR851" i="109"/>
  <c r="AP877" i="109"/>
  <c r="AD875" i="109"/>
  <c r="AC883" i="109"/>
  <c r="AP879" i="109"/>
  <c r="AQ881" i="109" l="1"/>
  <c r="AI835" i="109"/>
  <c r="AJ695" i="109"/>
  <c r="AJ834" i="109" s="1"/>
  <c r="AR882" i="109"/>
  <c r="AQ879" i="109"/>
  <c r="AK556" i="109"/>
  <c r="AK417" i="109"/>
  <c r="AQ871" i="109"/>
  <c r="AQ877" i="109"/>
  <c r="AC418" i="109"/>
  <c r="AC419" i="109" s="1"/>
  <c r="AR869" i="109"/>
  <c r="AR857" i="109"/>
  <c r="AR847" i="109"/>
  <c r="AS839" i="109"/>
  <c r="AR867" i="109"/>
  <c r="AR855" i="109"/>
  <c r="AB696" i="109"/>
  <c r="AS863" i="109"/>
  <c r="AS851" i="109"/>
  <c r="AS858" i="109"/>
  <c r="AS870" i="109"/>
  <c r="AD883" i="109"/>
  <c r="AE875" i="109"/>
  <c r="AQ859" i="109"/>
  <c r="AR865" i="109"/>
  <c r="AR853" i="109"/>
  <c r="AR881" i="109" l="1"/>
  <c r="AS882" i="109"/>
  <c r="AR879" i="109"/>
  <c r="AJ835" i="109"/>
  <c r="AR877" i="109"/>
  <c r="AK695" i="109"/>
  <c r="AK834" i="109" s="1"/>
  <c r="AL556" i="109"/>
  <c r="AL417" i="109"/>
  <c r="AC696" i="109"/>
  <c r="AR871" i="109"/>
  <c r="AS865" i="109"/>
  <c r="AS853" i="109"/>
  <c r="AT863" i="109"/>
  <c r="AT851" i="109"/>
  <c r="AS855" i="109"/>
  <c r="AS867" i="109"/>
  <c r="AS879" i="109" s="1"/>
  <c r="AS869" i="109"/>
  <c r="AS857" i="109"/>
  <c r="AD557" i="109"/>
  <c r="AE883" i="109"/>
  <c r="AF875" i="109"/>
  <c r="AE557" i="109"/>
  <c r="AD418" i="109"/>
  <c r="AT870" i="109"/>
  <c r="AU870" i="109" s="1"/>
  <c r="AT858" i="109"/>
  <c r="AR859" i="109"/>
  <c r="AS847" i="109"/>
  <c r="AT839" i="109"/>
  <c r="AS881" i="109" l="1"/>
  <c r="AK835" i="109"/>
  <c r="AS877" i="109"/>
  <c r="AL695" i="109"/>
  <c r="AL834" i="109" s="1"/>
  <c r="AM417" i="109"/>
  <c r="AM556" i="109"/>
  <c r="AS871" i="109"/>
  <c r="AV839" i="109"/>
  <c r="AT847" i="109"/>
  <c r="AF883" i="109"/>
  <c r="AG875" i="109"/>
  <c r="AV863" i="109"/>
  <c r="AV851" i="109"/>
  <c r="AD696" i="109"/>
  <c r="AF557" i="109"/>
  <c r="AE418" i="109"/>
  <c r="AT867" i="109"/>
  <c r="AU867" i="109" s="1"/>
  <c r="AT855" i="109"/>
  <c r="AS859" i="109"/>
  <c r="AT865" i="109"/>
  <c r="AU865" i="109" s="1"/>
  <c r="AT853" i="109"/>
  <c r="AT882" i="109"/>
  <c r="AV858" i="109"/>
  <c r="AV870" i="109"/>
  <c r="AT869" i="109"/>
  <c r="AU869" i="109" s="1"/>
  <c r="AT857" i="109"/>
  <c r="AU863" i="109"/>
  <c r="AD419" i="109"/>
  <c r="AL835" i="109" l="1"/>
  <c r="AM695" i="109"/>
  <c r="AM834" i="109" s="1"/>
  <c r="AN556" i="109"/>
  <c r="AN417" i="109"/>
  <c r="AV853" i="109"/>
  <c r="AV865" i="109"/>
  <c r="AT859" i="109"/>
  <c r="AT877" i="109"/>
  <c r="AW858" i="109"/>
  <c r="AW870" i="109"/>
  <c r="AE696" i="109"/>
  <c r="AG883" i="109"/>
  <c r="AH883" i="109" s="1"/>
  <c r="AI875" i="109"/>
  <c r="AU847" i="109"/>
  <c r="AU871" i="109"/>
  <c r="AV857" i="109"/>
  <c r="AV869" i="109"/>
  <c r="AV882" i="109"/>
  <c r="AF418" i="109"/>
  <c r="AW863" i="109"/>
  <c r="AW851" i="109"/>
  <c r="AW839" i="109"/>
  <c r="AV847" i="109"/>
  <c r="AT879" i="109"/>
  <c r="AT871" i="109"/>
  <c r="AV867" i="109"/>
  <c r="AV855" i="109"/>
  <c r="AE419" i="109"/>
  <c r="AT881" i="109"/>
  <c r="AM835" i="109" l="1"/>
  <c r="AN695" i="109"/>
  <c r="AN834" i="109" s="1"/>
  <c r="AO556" i="109"/>
  <c r="AO417" i="109"/>
  <c r="AW882" i="109"/>
  <c r="AV877" i="109"/>
  <c r="AV881" i="109"/>
  <c r="AW867" i="109"/>
  <c r="AW855" i="109"/>
  <c r="AV879" i="109"/>
  <c r="AH557" i="109"/>
  <c r="AG557" i="109"/>
  <c r="AU859" i="109"/>
  <c r="AV859" i="109"/>
  <c r="AW869" i="109"/>
  <c r="AW857" i="109"/>
  <c r="AF696" i="109"/>
  <c r="AW847" i="109"/>
  <c r="AX839" i="109"/>
  <c r="AU872" i="109"/>
  <c r="AI883" i="109"/>
  <c r="AJ875" i="109"/>
  <c r="AF419" i="109"/>
  <c r="AW865" i="109"/>
  <c r="AW853" i="109"/>
  <c r="AV871" i="109"/>
  <c r="AX863" i="109"/>
  <c r="AX851" i="109"/>
  <c r="AG418" i="109"/>
  <c r="AX858" i="109"/>
  <c r="AX870" i="109"/>
  <c r="AN835" i="109" l="1"/>
  <c r="AW881" i="109"/>
  <c r="AO695" i="109"/>
  <c r="AO834" i="109" s="1"/>
  <c r="AX882" i="109"/>
  <c r="AW859" i="109"/>
  <c r="AW877" i="109"/>
  <c r="AP556" i="109"/>
  <c r="AP417" i="109"/>
  <c r="AH418" i="109"/>
  <c r="AY863" i="109"/>
  <c r="AY851" i="109"/>
  <c r="AY839" i="109"/>
  <c r="AX847" i="109"/>
  <c r="AX867" i="109"/>
  <c r="AX855" i="109"/>
  <c r="AJ557" i="109"/>
  <c r="AI418" i="109"/>
  <c r="AH558" i="109"/>
  <c r="AY870" i="109"/>
  <c r="AY858" i="109"/>
  <c r="AI557" i="109"/>
  <c r="AG696" i="109"/>
  <c r="AH696" i="109" s="1"/>
  <c r="AH835" i="109" s="1"/>
  <c r="AX869" i="109"/>
  <c r="AX881" i="109" s="1"/>
  <c r="AX857" i="109"/>
  <c r="AW871" i="109"/>
  <c r="AX865" i="109"/>
  <c r="AX853" i="109"/>
  <c r="AJ883" i="109"/>
  <c r="AK875" i="109"/>
  <c r="AG419" i="109"/>
  <c r="AW879" i="109"/>
  <c r="AY882" i="109" l="1"/>
  <c r="AO835" i="109"/>
  <c r="AP695" i="109"/>
  <c r="AP834" i="109" s="1"/>
  <c r="AQ417" i="109"/>
  <c r="AQ556" i="109"/>
  <c r="AX879" i="109"/>
  <c r="AX877" i="109"/>
  <c r="AY865" i="109"/>
  <c r="AY853" i="109"/>
  <c r="AX871" i="109"/>
  <c r="AY867" i="109"/>
  <c r="AY855" i="109"/>
  <c r="AI696" i="109"/>
  <c r="AZ858" i="109"/>
  <c r="AZ870" i="109"/>
  <c r="AZ863" i="109"/>
  <c r="AZ851" i="109"/>
  <c r="AL875" i="109"/>
  <c r="AK883" i="109"/>
  <c r="AY857" i="109"/>
  <c r="AY869" i="109"/>
  <c r="AY881" i="109" s="1"/>
  <c r="AK557" i="109"/>
  <c r="AJ418" i="109"/>
  <c r="AJ419" i="109" s="1"/>
  <c r="AY847" i="109"/>
  <c r="AZ839" i="109"/>
  <c r="AX859" i="109"/>
  <c r="AI419" i="109"/>
  <c r="AZ882" i="109" l="1"/>
  <c r="AP835" i="109"/>
  <c r="AQ695" i="109"/>
  <c r="AQ834" i="109" s="1"/>
  <c r="AY879" i="109"/>
  <c r="AR417" i="109"/>
  <c r="AR556" i="109"/>
  <c r="AY859" i="109"/>
  <c r="AY871" i="109"/>
  <c r="AL557" i="109"/>
  <c r="AK418" i="109"/>
  <c r="AK419" i="109" s="1"/>
  <c r="AL883" i="109"/>
  <c r="AM875" i="109"/>
  <c r="BA870" i="109"/>
  <c r="BA882" i="109" s="1"/>
  <c r="BA858" i="109"/>
  <c r="BA839" i="109"/>
  <c r="AZ847" i="109"/>
  <c r="AZ857" i="109"/>
  <c r="AZ869" i="109"/>
  <c r="AZ881" i="109" s="1"/>
  <c r="BA863" i="109"/>
  <c r="BA851" i="109"/>
  <c r="AJ696" i="109"/>
  <c r="AZ867" i="109"/>
  <c r="AZ855" i="109"/>
  <c r="AZ865" i="109"/>
  <c r="AZ853" i="109"/>
  <c r="AY877" i="109"/>
  <c r="AZ879" i="109" l="1"/>
  <c r="AQ835" i="109"/>
  <c r="AR695" i="109"/>
  <c r="AR834" i="109" s="1"/>
  <c r="AS556" i="109"/>
  <c r="AS417" i="109"/>
  <c r="AZ859" i="109"/>
  <c r="AZ871" i="109"/>
  <c r="BA847" i="109"/>
  <c r="BB839" i="109"/>
  <c r="AK696" i="109"/>
  <c r="BA869" i="109"/>
  <c r="BA881" i="109" s="1"/>
  <c r="BA857" i="109"/>
  <c r="AZ877" i="109"/>
  <c r="BA867" i="109"/>
  <c r="BA855" i="109"/>
  <c r="BB863" i="109"/>
  <c r="BB851" i="109"/>
  <c r="AM883" i="109"/>
  <c r="AN875" i="109"/>
  <c r="BA865" i="109"/>
  <c r="BA853" i="109"/>
  <c r="BB858" i="109"/>
  <c r="BB870" i="109"/>
  <c r="BB882" i="109" s="1"/>
  <c r="AL418" i="109"/>
  <c r="BA879" i="109" l="1"/>
  <c r="AS695" i="109"/>
  <c r="AS834" i="109" s="1"/>
  <c r="AR835" i="109"/>
  <c r="BA871" i="109"/>
  <c r="AT556" i="109"/>
  <c r="AT417" i="109"/>
  <c r="BA877" i="109"/>
  <c r="BA859" i="109"/>
  <c r="BC870" i="109"/>
  <c r="BC882" i="109" s="1"/>
  <c r="BC858" i="109"/>
  <c r="AO875" i="109"/>
  <c r="AN883" i="109"/>
  <c r="BC863" i="109"/>
  <c r="BC851" i="109"/>
  <c r="AL696" i="109"/>
  <c r="AN557" i="109"/>
  <c r="AM418" i="109"/>
  <c r="AM557" i="109"/>
  <c r="BB865" i="109"/>
  <c r="BB853" i="109"/>
  <c r="AL419" i="109"/>
  <c r="BB869" i="109"/>
  <c r="BB881" i="109" s="1"/>
  <c r="BB857" i="109"/>
  <c r="BB847" i="109"/>
  <c r="BC839" i="109"/>
  <c r="BB867" i="109"/>
  <c r="BB855" i="109"/>
  <c r="BB879" i="109" l="1"/>
  <c r="AS835" i="109"/>
  <c r="AT695" i="109"/>
  <c r="AT834" i="109" s="1"/>
  <c r="AU556" i="109"/>
  <c r="BB877" i="109"/>
  <c r="AV417" i="109"/>
  <c r="AV556" i="109"/>
  <c r="AO883" i="109"/>
  <c r="AP875" i="109"/>
  <c r="BC869" i="109"/>
  <c r="BC881" i="109" s="1"/>
  <c r="BC857" i="109"/>
  <c r="BB871" i="109"/>
  <c r="AM696" i="109"/>
  <c r="BD863" i="109"/>
  <c r="BD851" i="109"/>
  <c r="BD858" i="109"/>
  <c r="BD870" i="109"/>
  <c r="BD882" i="109" s="1"/>
  <c r="AN418" i="109"/>
  <c r="AN419" i="109" s="1"/>
  <c r="BC867" i="109"/>
  <c r="BC879" i="109" s="1"/>
  <c r="BC855" i="109"/>
  <c r="BC847" i="109"/>
  <c r="BD839" i="109"/>
  <c r="BC865" i="109"/>
  <c r="BC853" i="109"/>
  <c r="BB859" i="109"/>
  <c r="AM419" i="109"/>
  <c r="AT835" i="109" l="1"/>
  <c r="BC877" i="109"/>
  <c r="AV695" i="109"/>
  <c r="AV834" i="109" s="1"/>
  <c r="AW417" i="109"/>
  <c r="AW556" i="109"/>
  <c r="BD853" i="109"/>
  <c r="BD865" i="109"/>
  <c r="BD855" i="109"/>
  <c r="BD867" i="109"/>
  <c r="BD879" i="109" s="1"/>
  <c r="AP557" i="109"/>
  <c r="AO418" i="109"/>
  <c r="BC859" i="109"/>
  <c r="AO557" i="109"/>
  <c r="BD857" i="109"/>
  <c r="BD869" i="109"/>
  <c r="BD881" i="109" s="1"/>
  <c r="BE839" i="109"/>
  <c r="BD847" i="109"/>
  <c r="BC871" i="109"/>
  <c r="BE858" i="109"/>
  <c r="BE870" i="109"/>
  <c r="BE882" i="109" s="1"/>
  <c r="BE863" i="109"/>
  <c r="BE851" i="109"/>
  <c r="AN696" i="109"/>
  <c r="AP883" i="109"/>
  <c r="AQ875" i="109"/>
  <c r="AV835" i="109" l="1"/>
  <c r="AW695" i="109"/>
  <c r="AW834" i="109" s="1"/>
  <c r="BD877" i="109"/>
  <c r="AX556" i="109"/>
  <c r="AX417" i="109"/>
  <c r="BD859" i="109"/>
  <c r="AQ883" i="109"/>
  <c r="AR875" i="109"/>
  <c r="AO696" i="109"/>
  <c r="BF839" i="109"/>
  <c r="BE847" i="109"/>
  <c r="BE869" i="109"/>
  <c r="BE881" i="109" s="1"/>
  <c r="BE857" i="109"/>
  <c r="BE865" i="109"/>
  <c r="BE853" i="109"/>
  <c r="BF863" i="109"/>
  <c r="BF851" i="109"/>
  <c r="BF870" i="109"/>
  <c r="BF882" i="109" s="1"/>
  <c r="BF858" i="109"/>
  <c r="BD871" i="109"/>
  <c r="AO419" i="109"/>
  <c r="AQ557" i="109"/>
  <c r="AP418" i="109"/>
  <c r="BE867" i="109"/>
  <c r="BE855" i="109"/>
  <c r="AX695" i="109" l="1"/>
  <c r="AX834" i="109" s="1"/>
  <c r="AW835" i="109"/>
  <c r="BE877" i="109"/>
  <c r="AY556" i="109"/>
  <c r="AY695" i="109" s="1"/>
  <c r="AY417" i="109"/>
  <c r="BE871" i="109"/>
  <c r="BG863" i="109"/>
  <c r="BG851" i="109"/>
  <c r="AP419" i="109"/>
  <c r="BF869" i="109"/>
  <c r="BF881" i="109" s="1"/>
  <c r="BF857" i="109"/>
  <c r="BE879" i="109"/>
  <c r="AR557" i="109"/>
  <c r="AQ418" i="109"/>
  <c r="BG870" i="109"/>
  <c r="BH870" i="109" s="1"/>
  <c r="BG858" i="109"/>
  <c r="BF867" i="109"/>
  <c r="BF855" i="109"/>
  <c r="BF865" i="109"/>
  <c r="BF853" i="109"/>
  <c r="AR883" i="109"/>
  <c r="AS875" i="109"/>
  <c r="BE859" i="109"/>
  <c r="BF847" i="109"/>
  <c r="BG839" i="109"/>
  <c r="AP696" i="109"/>
  <c r="AY834" i="109" l="1"/>
  <c r="AX835" i="109"/>
  <c r="BF871" i="109"/>
  <c r="AZ417" i="109"/>
  <c r="AZ556" i="109"/>
  <c r="AZ695" i="109" s="1"/>
  <c r="BF859" i="109"/>
  <c r="BG847" i="109"/>
  <c r="BI839" i="109"/>
  <c r="BI858" i="109"/>
  <c r="BI870" i="109"/>
  <c r="BI863" i="109"/>
  <c r="BI851" i="109"/>
  <c r="BG869" i="109"/>
  <c r="BH869" i="109" s="1"/>
  <c r="BG857" i="109"/>
  <c r="BH863" i="109"/>
  <c r="BF877" i="109"/>
  <c r="BG882" i="109"/>
  <c r="AQ696" i="109"/>
  <c r="AS883" i="109"/>
  <c r="AT875" i="109"/>
  <c r="BG865" i="109"/>
  <c r="BH865" i="109" s="1"/>
  <c r="BG853" i="109"/>
  <c r="BG867" i="109"/>
  <c r="BH867" i="109" s="1"/>
  <c r="BG855" i="109"/>
  <c r="AS557" i="109"/>
  <c r="AR418" i="109"/>
  <c r="AR419" i="109" s="1"/>
  <c r="BF879" i="109"/>
  <c r="AQ419" i="109"/>
  <c r="AY835" i="109" l="1"/>
  <c r="AZ834" i="109"/>
  <c r="BA556" i="109"/>
  <c r="BA417" i="109"/>
  <c r="BI882" i="109"/>
  <c r="BG879" i="109"/>
  <c r="BG877" i="109"/>
  <c r="AS418" i="109"/>
  <c r="AS419" i="109" s="1"/>
  <c r="BI853" i="109"/>
  <c r="BI865" i="109"/>
  <c r="AR696" i="109"/>
  <c r="BG881" i="109"/>
  <c r="BJ839" i="109"/>
  <c r="BI847" i="109"/>
  <c r="AT883" i="109"/>
  <c r="AU883" i="109" s="1"/>
  <c r="AV875" i="109"/>
  <c r="BH871" i="109"/>
  <c r="BJ863" i="109"/>
  <c r="BJ851" i="109"/>
  <c r="BJ870" i="109"/>
  <c r="BJ858" i="109"/>
  <c r="BH847" i="109"/>
  <c r="BI855" i="109"/>
  <c r="BI867" i="109"/>
  <c r="BG871" i="109"/>
  <c r="BG859" i="109"/>
  <c r="BI857" i="109"/>
  <c r="BI869" i="109"/>
  <c r="AZ835" i="109" l="1"/>
  <c r="BA695" i="109"/>
  <c r="BA834" i="109" s="1"/>
  <c r="BI871" i="109"/>
  <c r="BB556" i="109"/>
  <c r="BB417" i="109"/>
  <c r="BJ882" i="109"/>
  <c r="BI859" i="109"/>
  <c r="BI877" i="109"/>
  <c r="BH859" i="109"/>
  <c r="BK851" i="109"/>
  <c r="BK863" i="109"/>
  <c r="AW875" i="109"/>
  <c r="AV883" i="109"/>
  <c r="BJ865" i="109"/>
  <c r="BJ853" i="109"/>
  <c r="BH872" i="109"/>
  <c r="BI881" i="109"/>
  <c r="AS696" i="109"/>
  <c r="BJ869" i="109"/>
  <c r="BJ857" i="109"/>
  <c r="BJ867" i="109"/>
  <c r="BJ855" i="109"/>
  <c r="BK870" i="109"/>
  <c r="BK882" i="109" s="1"/>
  <c r="BK858" i="109"/>
  <c r="AU557" i="109"/>
  <c r="AT557" i="109"/>
  <c r="BI879" i="109"/>
  <c r="BK839" i="109"/>
  <c r="BJ847" i="109"/>
  <c r="AT418" i="109"/>
  <c r="AT419" i="109" s="1"/>
  <c r="BA835" i="109" l="1"/>
  <c r="BB695" i="109"/>
  <c r="BB834" i="109" s="1"/>
  <c r="BC556" i="109"/>
  <c r="BC417" i="109"/>
  <c r="BJ877" i="109"/>
  <c r="BJ859" i="109"/>
  <c r="BJ871" i="109"/>
  <c r="BJ879" i="109"/>
  <c r="AV557" i="109"/>
  <c r="BK855" i="109"/>
  <c r="BK867" i="109"/>
  <c r="BJ881" i="109"/>
  <c r="AX875" i="109"/>
  <c r="AW883" i="109"/>
  <c r="AU418" i="109"/>
  <c r="BL870" i="109"/>
  <c r="BL882" i="109" s="1"/>
  <c r="BL858" i="109"/>
  <c r="BK869" i="109"/>
  <c r="BK857" i="109"/>
  <c r="BK865" i="109"/>
  <c r="BK853" i="109"/>
  <c r="BL863" i="109"/>
  <c r="BL851" i="109"/>
  <c r="AW557" i="109"/>
  <c r="AV418" i="109"/>
  <c r="BK847" i="109"/>
  <c r="BL839" i="109"/>
  <c r="AU558" i="109"/>
  <c r="AT696" i="109"/>
  <c r="AU696" i="109" s="1"/>
  <c r="AU835" i="109" s="1"/>
  <c r="BC695" i="109" l="1"/>
  <c r="BC834" i="109" s="1"/>
  <c r="BB835" i="109"/>
  <c r="BK879" i="109"/>
  <c r="BD417" i="109"/>
  <c r="BD556" i="109"/>
  <c r="BD695" i="109" s="1"/>
  <c r="BK877" i="109"/>
  <c r="AV696" i="109"/>
  <c r="BL847" i="109"/>
  <c r="BM839" i="109"/>
  <c r="BL867" i="109"/>
  <c r="BL855" i="109"/>
  <c r="BM851" i="109"/>
  <c r="BM863" i="109"/>
  <c r="BL853" i="109"/>
  <c r="BL865" i="109"/>
  <c r="AX883" i="109"/>
  <c r="AY875" i="109"/>
  <c r="BK881" i="109"/>
  <c r="BM858" i="109"/>
  <c r="BM870" i="109"/>
  <c r="AX557" i="109"/>
  <c r="AW418" i="109"/>
  <c r="BK859" i="109"/>
  <c r="BL857" i="109"/>
  <c r="BL869" i="109"/>
  <c r="BK871" i="109"/>
  <c r="BC835" i="109" l="1"/>
  <c r="BD834" i="109"/>
  <c r="BL879" i="109"/>
  <c r="BL877" i="109"/>
  <c r="BE417" i="109"/>
  <c r="BE556" i="109"/>
  <c r="BE695" i="109" s="1"/>
  <c r="BL871" i="109"/>
  <c r="BL881" i="109"/>
  <c r="BM853" i="109"/>
  <c r="BM865" i="109"/>
  <c r="BM869" i="109"/>
  <c r="BM857" i="109"/>
  <c r="AY557" i="109"/>
  <c r="AX418" i="109"/>
  <c r="AY883" i="109"/>
  <c r="AZ875" i="109"/>
  <c r="AW696" i="109"/>
  <c r="BN858" i="109"/>
  <c r="BN870" i="109"/>
  <c r="BN863" i="109"/>
  <c r="BN851" i="109"/>
  <c r="BN839" i="109"/>
  <c r="BM847" i="109"/>
  <c r="BM882" i="109"/>
  <c r="BL859" i="109"/>
  <c r="BM867" i="109"/>
  <c r="BM855" i="109"/>
  <c r="BD835" i="109" l="1"/>
  <c r="BE834" i="109"/>
  <c r="BM871" i="109"/>
  <c r="BF556" i="109"/>
  <c r="BF695" i="109" s="1"/>
  <c r="BF417" i="109"/>
  <c r="AY418" i="109"/>
  <c r="BN865" i="109"/>
  <c r="BN853" i="109"/>
  <c r="BM879" i="109"/>
  <c r="BO839" i="109"/>
  <c r="BN847" i="109"/>
  <c r="BO870" i="109"/>
  <c r="BO858" i="109"/>
  <c r="AX696" i="109"/>
  <c r="AZ883" i="109"/>
  <c r="BA875" i="109"/>
  <c r="BN869" i="109"/>
  <c r="BN857" i="109"/>
  <c r="BN867" i="109"/>
  <c r="BN855" i="109"/>
  <c r="BM859" i="109"/>
  <c r="BM881" i="109"/>
  <c r="BN882" i="109"/>
  <c r="BO863" i="109"/>
  <c r="BO851" i="109"/>
  <c r="BM877" i="109"/>
  <c r="BF834" i="109" l="1"/>
  <c r="BE835" i="109"/>
  <c r="BN877" i="109"/>
  <c r="BN881" i="109"/>
  <c r="BN859" i="109"/>
  <c r="BG417" i="109"/>
  <c r="BG556" i="109"/>
  <c r="BN871" i="109"/>
  <c r="BO882" i="109"/>
  <c r="BO855" i="109"/>
  <c r="BO867" i="109"/>
  <c r="BA883" i="109"/>
  <c r="BB875" i="109"/>
  <c r="BP870" i="109"/>
  <c r="BP858" i="109"/>
  <c r="BN879" i="109"/>
  <c r="BA557" i="109"/>
  <c r="AZ418" i="109"/>
  <c r="BO865" i="109"/>
  <c r="BO853" i="109"/>
  <c r="AZ557" i="109"/>
  <c r="BP863" i="109"/>
  <c r="BP851" i="109"/>
  <c r="BO869" i="109"/>
  <c r="BO857" i="109"/>
  <c r="AY696" i="109"/>
  <c r="BO847" i="109"/>
  <c r="BP839" i="109"/>
  <c r="BO881" i="109" l="1"/>
  <c r="BO877" i="109"/>
  <c r="BF835" i="109"/>
  <c r="BP882" i="109"/>
  <c r="BG695" i="109"/>
  <c r="BG834" i="109" s="1"/>
  <c r="BH556" i="109"/>
  <c r="BI556" i="109"/>
  <c r="BI417" i="109"/>
  <c r="BO879" i="109"/>
  <c r="BO871" i="109"/>
  <c r="BQ839" i="109"/>
  <c r="BP847" i="109"/>
  <c r="BB883" i="109"/>
  <c r="BC875" i="109"/>
  <c r="BP869" i="109"/>
  <c r="BP857" i="109"/>
  <c r="BO859" i="109"/>
  <c r="BQ858" i="109"/>
  <c r="BQ870" i="109"/>
  <c r="AZ696" i="109"/>
  <c r="BQ863" i="109"/>
  <c r="BQ851" i="109"/>
  <c r="BP865" i="109"/>
  <c r="BP853" i="109"/>
  <c r="BB557" i="109"/>
  <c r="BA418" i="109"/>
  <c r="BP867" i="109"/>
  <c r="BP855" i="109"/>
  <c r="BP881" i="109" l="1"/>
  <c r="BQ882" i="109"/>
  <c r="BP879" i="109"/>
  <c r="BG835" i="109"/>
  <c r="BJ556" i="109"/>
  <c r="BJ417" i="109"/>
  <c r="BI695" i="109"/>
  <c r="BI834" i="109" s="1"/>
  <c r="BP871" i="109"/>
  <c r="BR863" i="109"/>
  <c r="BR851" i="109"/>
  <c r="BQ857" i="109"/>
  <c r="BQ869" i="109"/>
  <c r="BQ881" i="109" s="1"/>
  <c r="BP877" i="109"/>
  <c r="BR870" i="109"/>
  <c r="BR882" i="109" s="1"/>
  <c r="BR858" i="109"/>
  <c r="BR839" i="109"/>
  <c r="BQ847" i="109"/>
  <c r="BC557" i="109"/>
  <c r="BB418" i="109"/>
  <c r="BQ853" i="109"/>
  <c r="BQ865" i="109"/>
  <c r="BP859" i="109"/>
  <c r="BA696" i="109"/>
  <c r="BC883" i="109"/>
  <c r="BD875" i="109"/>
  <c r="BQ867" i="109"/>
  <c r="BQ855" i="109"/>
  <c r="BQ879" i="109" l="1"/>
  <c r="BI835" i="109"/>
  <c r="BJ695" i="109"/>
  <c r="BJ834" i="109" s="1"/>
  <c r="BK556" i="109"/>
  <c r="BK417" i="109"/>
  <c r="BQ871" i="109"/>
  <c r="BR867" i="109"/>
  <c r="BR879" i="109" s="1"/>
  <c r="BR855" i="109"/>
  <c r="BD883" i="109"/>
  <c r="BE875" i="109"/>
  <c r="BQ877" i="109"/>
  <c r="BD557" i="109"/>
  <c r="BC418" i="109"/>
  <c r="BS870" i="109"/>
  <c r="BS882" i="109" s="1"/>
  <c r="BS858" i="109"/>
  <c r="BS851" i="109"/>
  <c r="BS863" i="109"/>
  <c r="BR865" i="109"/>
  <c r="BR853" i="109"/>
  <c r="BR869" i="109"/>
  <c r="BR881" i="109" s="1"/>
  <c r="BR857" i="109"/>
  <c r="BQ859" i="109"/>
  <c r="BB696" i="109"/>
  <c r="BR847" i="109"/>
  <c r="BS839" i="109"/>
  <c r="BK695" i="109" l="1"/>
  <c r="BK834" i="109" s="1"/>
  <c r="BJ835" i="109"/>
  <c r="BR871" i="109"/>
  <c r="BL417" i="109"/>
  <c r="BL556" i="109"/>
  <c r="BR877" i="109"/>
  <c r="BS869" i="109"/>
  <c r="BS881" i="109" s="1"/>
  <c r="BS857" i="109"/>
  <c r="BR859" i="109"/>
  <c r="BE557" i="109"/>
  <c r="BD418" i="109"/>
  <c r="BC696" i="109"/>
  <c r="BT858" i="109"/>
  <c r="BT870" i="109"/>
  <c r="BU870" i="109" s="1"/>
  <c r="BE883" i="109"/>
  <c r="BF875" i="109"/>
  <c r="BS847" i="109"/>
  <c r="BT839" i="109"/>
  <c r="BS865" i="109"/>
  <c r="BS853" i="109"/>
  <c r="BT863" i="109"/>
  <c r="BT851" i="109"/>
  <c r="BS855" i="109"/>
  <c r="BS867" i="109"/>
  <c r="BS879" i="109" s="1"/>
  <c r="BL695" i="109" l="1"/>
  <c r="BK835" i="109"/>
  <c r="BL834" i="109"/>
  <c r="BS877" i="109"/>
  <c r="BM556" i="109"/>
  <c r="BM695" i="109" s="1"/>
  <c r="BM417" i="109"/>
  <c r="BV863" i="109"/>
  <c r="BV851" i="109"/>
  <c r="BS871" i="109"/>
  <c r="BD696" i="109"/>
  <c r="BF557" i="109"/>
  <c r="BE418" i="109"/>
  <c r="BT867" i="109"/>
  <c r="BU867" i="109" s="1"/>
  <c r="BT855" i="109"/>
  <c r="BU863" i="109"/>
  <c r="BV839" i="109"/>
  <c r="BT847" i="109"/>
  <c r="BT882" i="109"/>
  <c r="BT865" i="109"/>
  <c r="BU865" i="109" s="1"/>
  <c r="BT853" i="109"/>
  <c r="BS859" i="109"/>
  <c r="BF883" i="109"/>
  <c r="BG875" i="109"/>
  <c r="BV858" i="109"/>
  <c r="BV870" i="109"/>
  <c r="BT869" i="109"/>
  <c r="BU869" i="109" s="1"/>
  <c r="BT857" i="109"/>
  <c r="BL835" i="109" l="1"/>
  <c r="BM834" i="109"/>
  <c r="BN417" i="109"/>
  <c r="BN556" i="109"/>
  <c r="BN695" i="109" s="1"/>
  <c r="BV865" i="109"/>
  <c r="BV853" i="109"/>
  <c r="BU847" i="109"/>
  <c r="BV867" i="109"/>
  <c r="BV855" i="109"/>
  <c r="BV882" i="109"/>
  <c r="BW839" i="109"/>
  <c r="BV847" i="109"/>
  <c r="BW851" i="109"/>
  <c r="BW863" i="109"/>
  <c r="BT881" i="109"/>
  <c r="BW870" i="109"/>
  <c r="BW858" i="109"/>
  <c r="BU871" i="109"/>
  <c r="BE696" i="109"/>
  <c r="BT859" i="109"/>
  <c r="BV869" i="109"/>
  <c r="BV857" i="109"/>
  <c r="BG883" i="109"/>
  <c r="BH883" i="109" s="1"/>
  <c r="BI875" i="109"/>
  <c r="BT877" i="109"/>
  <c r="BT871" i="109"/>
  <c r="BF418" i="109"/>
  <c r="BT879" i="109"/>
  <c r="BM835" i="109" l="1"/>
  <c r="BN834" i="109"/>
  <c r="BV877" i="109"/>
  <c r="BO417" i="109"/>
  <c r="BO556" i="109"/>
  <c r="BO695" i="109" s="1"/>
  <c r="BV871" i="109"/>
  <c r="BV879" i="109"/>
  <c r="BG418" i="109"/>
  <c r="BW869" i="109"/>
  <c r="BW857" i="109"/>
  <c r="BV881" i="109"/>
  <c r="BF696" i="109"/>
  <c r="BW847" i="109"/>
  <c r="BX839" i="109"/>
  <c r="BW865" i="109"/>
  <c r="BW853" i="109"/>
  <c r="BJ875" i="109"/>
  <c r="BI883" i="109"/>
  <c r="BU872" i="109"/>
  <c r="BX870" i="109"/>
  <c r="BX858" i="109"/>
  <c r="BX851" i="109"/>
  <c r="BX863" i="109"/>
  <c r="BH557" i="109"/>
  <c r="BG557" i="109"/>
  <c r="BU859" i="109"/>
  <c r="BV859" i="109"/>
  <c r="BW882" i="109"/>
  <c r="BW867" i="109"/>
  <c r="BW855" i="109"/>
  <c r="BN835" i="109" l="1"/>
  <c r="BO834" i="109"/>
  <c r="BX882" i="109"/>
  <c r="BW881" i="109"/>
  <c r="BP556" i="109"/>
  <c r="BP695" i="109" s="1"/>
  <c r="BP417" i="109"/>
  <c r="BW871" i="109"/>
  <c r="BW877" i="109"/>
  <c r="BX855" i="109"/>
  <c r="BX867" i="109"/>
  <c r="BW879" i="109"/>
  <c r="BY863" i="109"/>
  <c r="BY851" i="109"/>
  <c r="BH418" i="109"/>
  <c r="BY858" i="109"/>
  <c r="BY870" i="109"/>
  <c r="BX847" i="109"/>
  <c r="BY839" i="109"/>
  <c r="BG696" i="109"/>
  <c r="BH696" i="109" s="1"/>
  <c r="BH835" i="109" s="1"/>
  <c r="BJ557" i="109"/>
  <c r="BI418" i="109"/>
  <c r="BX865" i="109"/>
  <c r="BX853" i="109"/>
  <c r="BX869" i="109"/>
  <c r="BX857" i="109"/>
  <c r="BI557" i="109"/>
  <c r="BH558" i="109"/>
  <c r="BW859" i="109"/>
  <c r="BJ883" i="109"/>
  <c r="BK875" i="109"/>
  <c r="BY882" i="109" l="1"/>
  <c r="BO835" i="109"/>
  <c r="BP834" i="109"/>
  <c r="BQ417" i="109"/>
  <c r="BQ556" i="109"/>
  <c r="BQ695" i="109" s="1"/>
  <c r="BX871" i="109"/>
  <c r="BY865" i="109"/>
  <c r="BY853" i="109"/>
  <c r="BZ863" i="109"/>
  <c r="BZ851" i="109"/>
  <c r="BK883" i="109"/>
  <c r="BL875" i="109"/>
  <c r="BI696" i="109"/>
  <c r="BY869" i="109"/>
  <c r="BY857" i="109"/>
  <c r="BJ418" i="109"/>
  <c r="BZ839" i="109"/>
  <c r="BY847" i="109"/>
  <c r="BZ858" i="109"/>
  <c r="BZ870" i="109"/>
  <c r="BX859" i="109"/>
  <c r="BX879" i="109"/>
  <c r="BY867" i="109"/>
  <c r="BY855" i="109"/>
  <c r="BX881" i="109"/>
  <c r="BX877" i="109"/>
  <c r="BZ882" i="109" l="1"/>
  <c r="BQ834" i="109"/>
  <c r="BP835" i="109"/>
  <c r="BY877" i="109"/>
  <c r="BR417" i="109"/>
  <c r="BR556" i="109"/>
  <c r="BR695" i="109" s="1"/>
  <c r="BY859" i="109"/>
  <c r="BY881" i="109"/>
  <c r="BY871" i="109"/>
  <c r="CA870" i="109"/>
  <c r="CA858" i="109"/>
  <c r="BL557" i="109"/>
  <c r="BK418" i="109"/>
  <c r="BZ869" i="109"/>
  <c r="BZ857" i="109"/>
  <c r="BJ696" i="109"/>
  <c r="BY879" i="109"/>
  <c r="BK557" i="109"/>
  <c r="CA863" i="109"/>
  <c r="CA851" i="109"/>
  <c r="CA839" i="109"/>
  <c r="BZ847" i="109"/>
  <c r="BZ867" i="109"/>
  <c r="BZ855" i="109"/>
  <c r="BM875" i="109"/>
  <c r="BL883" i="109"/>
  <c r="BZ865" i="109"/>
  <c r="BZ853" i="109"/>
  <c r="CA882" i="109" l="1"/>
  <c r="BZ877" i="109"/>
  <c r="BQ835" i="109"/>
  <c r="BR834" i="109"/>
  <c r="BZ881" i="109"/>
  <c r="BS556" i="109"/>
  <c r="BS695" i="109" s="1"/>
  <c r="BS417" i="109"/>
  <c r="BZ871" i="109"/>
  <c r="CA847" i="109"/>
  <c r="CB839" i="109"/>
  <c r="CA857" i="109"/>
  <c r="CA869" i="109"/>
  <c r="BL418" i="109"/>
  <c r="BM883" i="109"/>
  <c r="BN875" i="109"/>
  <c r="CA867" i="109"/>
  <c r="CA855" i="109"/>
  <c r="CB870" i="109"/>
  <c r="CB882" i="109" s="1"/>
  <c r="CB858" i="109"/>
  <c r="CA865" i="109"/>
  <c r="CA853" i="109"/>
  <c r="CB851" i="109"/>
  <c r="CB863" i="109"/>
  <c r="BZ859" i="109"/>
  <c r="BZ879" i="109"/>
  <c r="BK696" i="109"/>
  <c r="CA881" i="109" l="1"/>
  <c r="BR835" i="109"/>
  <c r="BS834" i="109"/>
  <c r="CA879" i="109"/>
  <c r="BT556" i="109"/>
  <c r="BT417" i="109"/>
  <c r="CA871" i="109"/>
  <c r="BL696" i="109"/>
  <c r="CB865" i="109"/>
  <c r="CB853" i="109"/>
  <c r="CB867" i="109"/>
  <c r="CB855" i="109"/>
  <c r="CB869" i="109"/>
  <c r="CB881" i="109" s="1"/>
  <c r="CB857" i="109"/>
  <c r="CC863" i="109"/>
  <c r="CC851" i="109"/>
  <c r="BN557" i="109"/>
  <c r="BM418" i="109"/>
  <c r="CA877" i="109"/>
  <c r="CA859" i="109"/>
  <c r="BN883" i="109"/>
  <c r="BO875" i="109"/>
  <c r="BM557" i="109"/>
  <c r="CC870" i="109"/>
  <c r="CC882" i="109" s="1"/>
  <c r="CC858" i="109"/>
  <c r="CB847" i="109"/>
  <c r="CC839" i="109"/>
  <c r="CB879" i="109" l="1"/>
  <c r="BS835" i="109"/>
  <c r="CB877" i="109"/>
  <c r="BT695" i="109"/>
  <c r="BT834" i="109" s="1"/>
  <c r="BU556" i="109"/>
  <c r="BV417" i="109"/>
  <c r="BV556" i="109"/>
  <c r="CB859" i="109"/>
  <c r="CB871" i="109"/>
  <c r="CC847" i="109"/>
  <c r="CD839" i="109"/>
  <c r="BO883" i="109"/>
  <c r="BP875" i="109"/>
  <c r="BM696" i="109"/>
  <c r="CC869" i="109"/>
  <c r="CC881" i="109" s="1"/>
  <c r="CC857" i="109"/>
  <c r="CC865" i="109"/>
  <c r="CC853" i="109"/>
  <c r="CD858" i="109"/>
  <c r="CD870" i="109"/>
  <c r="CD882" i="109" s="1"/>
  <c r="BN418" i="109"/>
  <c r="CD863" i="109"/>
  <c r="CD851" i="109"/>
  <c r="CC867" i="109"/>
  <c r="CC855" i="109"/>
  <c r="CC879" i="109" l="1"/>
  <c r="BT835" i="109"/>
  <c r="CC859" i="109"/>
  <c r="BV695" i="109"/>
  <c r="BV834" i="109" s="1"/>
  <c r="BW417" i="109"/>
  <c r="BW556" i="109"/>
  <c r="CC871" i="109"/>
  <c r="CC877" i="109"/>
  <c r="CE863" i="109"/>
  <c r="CE851" i="109"/>
  <c r="BP557" i="109"/>
  <c r="BO418" i="109"/>
  <c r="BN696" i="109"/>
  <c r="BP883" i="109"/>
  <c r="BQ875" i="109"/>
  <c r="BO557" i="109"/>
  <c r="CD869" i="109"/>
  <c r="CD881" i="109" s="1"/>
  <c r="CD857" i="109"/>
  <c r="CD867" i="109"/>
  <c r="CD855" i="109"/>
  <c r="CE870" i="109"/>
  <c r="CE882" i="109" s="1"/>
  <c r="CE858" i="109"/>
  <c r="CE839" i="109"/>
  <c r="CD847" i="109"/>
  <c r="CD865" i="109"/>
  <c r="CD853" i="109"/>
  <c r="CD879" i="109" l="1"/>
  <c r="BV835" i="109"/>
  <c r="BW695" i="109"/>
  <c r="BW834" i="109" s="1"/>
  <c r="CD877" i="109"/>
  <c r="BX556" i="109"/>
  <c r="BX417" i="109"/>
  <c r="CD859" i="109"/>
  <c r="CD871" i="109"/>
  <c r="BP418" i="109"/>
  <c r="CE847" i="109"/>
  <c r="CF839" i="109"/>
  <c r="CF870" i="109"/>
  <c r="CF882" i="109" s="1"/>
  <c r="CF858" i="109"/>
  <c r="CE867" i="109"/>
  <c r="CE879" i="109" s="1"/>
  <c r="CE855" i="109"/>
  <c r="BO696" i="109"/>
  <c r="CF851" i="109"/>
  <c r="CF863" i="109"/>
  <c r="BQ883" i="109"/>
  <c r="BR875" i="109"/>
  <c r="CE865" i="109"/>
  <c r="CE853" i="109"/>
  <c r="CE869" i="109"/>
  <c r="CE881" i="109" s="1"/>
  <c r="CE857" i="109"/>
  <c r="BW835" i="109" l="1"/>
  <c r="CE877" i="109"/>
  <c r="BX695" i="109"/>
  <c r="BX834" i="109" s="1"/>
  <c r="BY417" i="109"/>
  <c r="BY556" i="109"/>
  <c r="CF855" i="109"/>
  <c r="CF867" i="109"/>
  <c r="CF879" i="109" s="1"/>
  <c r="CG839" i="109"/>
  <c r="CF847" i="109"/>
  <c r="CE871" i="109"/>
  <c r="CG863" i="109"/>
  <c r="CG851" i="109"/>
  <c r="CG870" i="109"/>
  <c r="CH870" i="109" s="1"/>
  <c r="CG858" i="109"/>
  <c r="BR557" i="109"/>
  <c r="BQ418" i="109"/>
  <c r="CF869" i="109"/>
  <c r="CF881" i="109" s="1"/>
  <c r="CF857" i="109"/>
  <c r="CF865" i="109"/>
  <c r="CF853" i="109"/>
  <c r="BR883" i="109"/>
  <c r="BS875" i="109"/>
  <c r="CE859" i="109"/>
  <c r="BP696" i="109"/>
  <c r="BQ557" i="109"/>
  <c r="BX835" i="109" l="1"/>
  <c r="BY695" i="109"/>
  <c r="BY834" i="109" s="1"/>
  <c r="CF871" i="109"/>
  <c r="BZ417" i="109"/>
  <c r="BZ556" i="109"/>
  <c r="BQ696" i="109"/>
  <c r="BS883" i="109"/>
  <c r="BT875" i="109"/>
  <c r="CG869" i="109"/>
  <c r="CH869" i="109" s="1"/>
  <c r="CG857" i="109"/>
  <c r="CI870" i="109"/>
  <c r="CI858" i="109"/>
  <c r="CI863" i="109"/>
  <c r="CI851" i="109"/>
  <c r="CG882" i="109"/>
  <c r="CG847" i="109"/>
  <c r="CI839" i="109"/>
  <c r="CH863" i="109"/>
  <c r="CF877" i="109"/>
  <c r="CG865" i="109"/>
  <c r="CH865" i="109" s="1"/>
  <c r="CG853" i="109"/>
  <c r="CF859" i="109"/>
  <c r="CG867" i="109"/>
  <c r="CH867" i="109" s="1"/>
  <c r="CG855" i="109"/>
  <c r="BS557" i="109"/>
  <c r="BR418" i="109"/>
  <c r="BZ695" i="109" l="1"/>
  <c r="BZ834" i="109" s="1"/>
  <c r="BY835" i="109"/>
  <c r="CI882" i="109"/>
  <c r="CA556" i="109"/>
  <c r="CA417" i="109"/>
  <c r="CG877" i="109"/>
  <c r="CG871" i="109"/>
  <c r="BR696" i="109"/>
  <c r="CJ863" i="109"/>
  <c r="CJ851" i="109"/>
  <c r="CJ858" i="109"/>
  <c r="CJ870" i="109"/>
  <c r="BV875" i="109"/>
  <c r="BT883" i="109"/>
  <c r="BU883" i="109" s="1"/>
  <c r="CG879" i="109"/>
  <c r="CI867" i="109"/>
  <c r="CI855" i="109"/>
  <c r="CI853" i="109"/>
  <c r="CI865" i="109"/>
  <c r="CI847" i="109"/>
  <c r="CJ839" i="109"/>
  <c r="CG881" i="109"/>
  <c r="BS418" i="109"/>
  <c r="CH871" i="109"/>
  <c r="CH847" i="109"/>
  <c r="CG859" i="109"/>
  <c r="CI869" i="109"/>
  <c r="CI857" i="109"/>
  <c r="CA695" i="109" l="1"/>
  <c r="CA834" i="109" s="1"/>
  <c r="CJ882" i="109"/>
  <c r="BZ835" i="109"/>
  <c r="CB417" i="109"/>
  <c r="CB556" i="109"/>
  <c r="CI877" i="109"/>
  <c r="CI881" i="109"/>
  <c r="CH859" i="109"/>
  <c r="BU557" i="109"/>
  <c r="BT557" i="109"/>
  <c r="BT418" i="109"/>
  <c r="CI871" i="109"/>
  <c r="CI879" i="109"/>
  <c r="CK858" i="109"/>
  <c r="CK870" i="109"/>
  <c r="BS696" i="109"/>
  <c r="CJ869" i="109"/>
  <c r="CJ857" i="109"/>
  <c r="CK839" i="109"/>
  <c r="CJ847" i="109"/>
  <c r="CJ865" i="109"/>
  <c r="CJ853" i="109"/>
  <c r="CK851" i="109"/>
  <c r="CK863" i="109"/>
  <c r="CH872" i="109"/>
  <c r="CJ867" i="109"/>
  <c r="CJ855" i="109"/>
  <c r="BV883" i="109"/>
  <c r="BW875" i="109"/>
  <c r="CI859" i="109"/>
  <c r="CB695" i="109" l="1"/>
  <c r="CK882" i="109"/>
  <c r="CA835" i="109"/>
  <c r="CB834" i="109"/>
  <c r="CJ881" i="109"/>
  <c r="CC417" i="109"/>
  <c r="CC556" i="109"/>
  <c r="CK855" i="109"/>
  <c r="CK867" i="109"/>
  <c r="CK865" i="109"/>
  <c r="CK853" i="109"/>
  <c r="CJ879" i="109"/>
  <c r="CJ871" i="109"/>
  <c r="CK869" i="109"/>
  <c r="CK857" i="109"/>
  <c r="BT696" i="109"/>
  <c r="BU696" i="109" s="1"/>
  <c r="BU835" i="109" s="1"/>
  <c r="BU418" i="109"/>
  <c r="CJ877" i="109"/>
  <c r="BW883" i="109"/>
  <c r="BX875" i="109"/>
  <c r="CL863" i="109"/>
  <c r="CL851" i="109"/>
  <c r="BW557" i="109"/>
  <c r="BV418" i="109"/>
  <c r="CJ859" i="109"/>
  <c r="CL839" i="109"/>
  <c r="CK847" i="109"/>
  <c r="CL870" i="109"/>
  <c r="CL882" i="109" s="1"/>
  <c r="CL858" i="109"/>
  <c r="BV557" i="109"/>
  <c r="BU558" i="109"/>
  <c r="CB835" i="109" l="1"/>
  <c r="CC695" i="109"/>
  <c r="CC834" i="109" s="1"/>
  <c r="CK859" i="109"/>
  <c r="CD417" i="109"/>
  <c r="CD556" i="109"/>
  <c r="CK877" i="109"/>
  <c r="CK871" i="109"/>
  <c r="CK879" i="109"/>
  <c r="CM839" i="109"/>
  <c r="CL847" i="109"/>
  <c r="CL869" i="109"/>
  <c r="CL857" i="109"/>
  <c r="CM870" i="109"/>
  <c r="CM882" i="109" s="1"/>
  <c r="CM858" i="109"/>
  <c r="CM863" i="109"/>
  <c r="CM851" i="109"/>
  <c r="BX883" i="109"/>
  <c r="BY875" i="109"/>
  <c r="CK881" i="109"/>
  <c r="CL865" i="109"/>
  <c r="CL853" i="109"/>
  <c r="BW418" i="109"/>
  <c r="BV696" i="109"/>
  <c r="CL867" i="109"/>
  <c r="CL855" i="109"/>
  <c r="CD695" i="109" l="1"/>
  <c r="CD834" i="109" s="1"/>
  <c r="CC835" i="109"/>
  <c r="CL877" i="109"/>
  <c r="CE417" i="109"/>
  <c r="CE556" i="109"/>
  <c r="CL879" i="109"/>
  <c r="CM867" i="109"/>
  <c r="CM855" i="109"/>
  <c r="BX557" i="109"/>
  <c r="CM847" i="109"/>
  <c r="CN839" i="109"/>
  <c r="CL871" i="109"/>
  <c r="CM853" i="109"/>
  <c r="CM865" i="109"/>
  <c r="BY883" i="109"/>
  <c r="BZ875" i="109"/>
  <c r="CL859" i="109"/>
  <c r="BW696" i="109"/>
  <c r="BY557" i="109"/>
  <c r="BX418" i="109"/>
  <c r="CL881" i="109"/>
  <c r="CN863" i="109"/>
  <c r="CN851" i="109"/>
  <c r="CN870" i="109"/>
  <c r="CN882" i="109" s="1"/>
  <c r="CN858" i="109"/>
  <c r="CM857" i="109"/>
  <c r="CM869" i="109"/>
  <c r="CE695" i="109" l="1"/>
  <c r="CE834" i="109" s="1"/>
  <c r="CM877" i="109"/>
  <c r="CD835" i="109"/>
  <c r="CM879" i="109"/>
  <c r="CM859" i="109"/>
  <c r="CF417" i="109"/>
  <c r="CF556" i="109"/>
  <c r="CF695" i="109" s="1"/>
  <c r="BZ557" i="109"/>
  <c r="BY418" i="109"/>
  <c r="CN853" i="109"/>
  <c r="CN865" i="109"/>
  <c r="CN877" i="109" s="1"/>
  <c r="CM871" i="109"/>
  <c r="CN869" i="109"/>
  <c r="CN857" i="109"/>
  <c r="CO863" i="109"/>
  <c r="CO851" i="109"/>
  <c r="BZ883" i="109"/>
  <c r="CA875" i="109"/>
  <c r="CN847" i="109"/>
  <c r="CO839" i="109"/>
  <c r="CO858" i="109"/>
  <c r="CO870" i="109"/>
  <c r="CO882" i="109" s="1"/>
  <c r="CN855" i="109"/>
  <c r="CN867" i="109"/>
  <c r="CM881" i="109"/>
  <c r="BX696" i="109"/>
  <c r="CE835" i="109" l="1"/>
  <c r="CF834" i="109"/>
  <c r="CG417" i="109"/>
  <c r="CG556" i="109"/>
  <c r="CN871" i="109"/>
  <c r="CN879" i="109"/>
  <c r="CP858" i="109"/>
  <c r="CP870" i="109"/>
  <c r="CP882" i="109" s="1"/>
  <c r="CO857" i="109"/>
  <c r="CO869" i="109"/>
  <c r="CO855" i="109"/>
  <c r="CO867" i="109"/>
  <c r="CO847" i="109"/>
  <c r="CP839" i="109"/>
  <c r="CP863" i="109"/>
  <c r="CP851" i="109"/>
  <c r="CO865" i="109"/>
  <c r="CO877" i="109" s="1"/>
  <c r="CO853" i="109"/>
  <c r="BY696" i="109"/>
  <c r="BZ418" i="109"/>
  <c r="CN881" i="109"/>
  <c r="CA883" i="109"/>
  <c r="CB875" i="109"/>
  <c r="CN859" i="109"/>
  <c r="CF835" i="109" l="1"/>
  <c r="CG695" i="109"/>
  <c r="CG834" i="109" s="1"/>
  <c r="CH556" i="109"/>
  <c r="CI417" i="109"/>
  <c r="CI556" i="109"/>
  <c r="CO879" i="109"/>
  <c r="CO881" i="109"/>
  <c r="CO871" i="109"/>
  <c r="CC875" i="109"/>
  <c r="CB883" i="109"/>
  <c r="CA557" i="109"/>
  <c r="CP865" i="109"/>
  <c r="CP877" i="109" s="1"/>
  <c r="CP853" i="109"/>
  <c r="CQ839" i="109"/>
  <c r="CP847" i="109"/>
  <c r="CQ851" i="109"/>
  <c r="CQ863" i="109"/>
  <c r="CP867" i="109"/>
  <c r="CP855" i="109"/>
  <c r="CB557" i="109"/>
  <c r="CA418" i="109"/>
  <c r="BZ696" i="109"/>
  <c r="CO859" i="109"/>
  <c r="CP869" i="109"/>
  <c r="CP857" i="109"/>
  <c r="CQ870" i="109"/>
  <c r="CQ882" i="109" s="1"/>
  <c r="CQ858" i="109"/>
  <c r="CG835" i="109" l="1"/>
  <c r="CJ556" i="109"/>
  <c r="CJ417" i="109"/>
  <c r="CP881" i="109"/>
  <c r="CP879" i="109"/>
  <c r="CI695" i="109"/>
  <c r="CQ857" i="109"/>
  <c r="CQ869" i="109"/>
  <c r="CR863" i="109"/>
  <c r="CR851" i="109"/>
  <c r="CQ847" i="109"/>
  <c r="CR839" i="109"/>
  <c r="CA696" i="109"/>
  <c r="CQ867" i="109"/>
  <c r="CQ855" i="109"/>
  <c r="CP859" i="109"/>
  <c r="CP871" i="109"/>
  <c r="CR870" i="109"/>
  <c r="CR882" i="109" s="1"/>
  <c r="CR858" i="109"/>
  <c r="CQ865" i="109"/>
  <c r="CQ877" i="109" s="1"/>
  <c r="CQ853" i="109"/>
  <c r="CD875" i="109"/>
  <c r="CC883" i="109"/>
  <c r="CC557" i="109"/>
  <c r="CB418" i="109"/>
  <c r="CJ695" i="109" l="1"/>
  <c r="CI834" i="109"/>
  <c r="CQ881" i="109"/>
  <c r="CQ871" i="109"/>
  <c r="CK417" i="109"/>
  <c r="CK556" i="109"/>
  <c r="CQ879" i="109"/>
  <c r="CR867" i="109"/>
  <c r="CR855" i="109"/>
  <c r="CS870" i="109"/>
  <c r="CS882" i="109" s="1"/>
  <c r="CS858" i="109"/>
  <c r="CS851" i="109"/>
  <c r="CS863" i="109"/>
  <c r="CR869" i="109"/>
  <c r="CR857" i="109"/>
  <c r="CD883" i="109"/>
  <c r="CE875" i="109"/>
  <c r="CD557" i="109"/>
  <c r="CC418" i="109"/>
  <c r="CR865" i="109"/>
  <c r="CR877" i="109" s="1"/>
  <c r="CR853" i="109"/>
  <c r="CB696" i="109"/>
  <c r="CS839" i="109"/>
  <c r="CR847" i="109"/>
  <c r="CQ859" i="109"/>
  <c r="CK695" i="109" l="1"/>
  <c r="CR879" i="109"/>
  <c r="CR881" i="109"/>
  <c r="CI835" i="109"/>
  <c r="CJ834" i="109"/>
  <c r="CL556" i="109"/>
  <c r="CL695" i="109" s="1"/>
  <c r="CL417" i="109"/>
  <c r="CS847" i="109"/>
  <c r="CT839" i="109"/>
  <c r="CE557" i="109"/>
  <c r="CD418" i="109"/>
  <c r="CT863" i="109"/>
  <c r="CT851" i="109"/>
  <c r="CT870" i="109"/>
  <c r="CU870" i="109" s="1"/>
  <c r="CT858" i="109"/>
  <c r="CS855" i="109"/>
  <c r="CS867" i="109"/>
  <c r="CS879" i="109" s="1"/>
  <c r="CS853" i="109"/>
  <c r="CS865" i="109"/>
  <c r="CS869" i="109"/>
  <c r="CS857" i="109"/>
  <c r="CR859" i="109"/>
  <c r="CC696" i="109"/>
  <c r="CR871" i="109"/>
  <c r="CE883" i="109"/>
  <c r="CF875" i="109"/>
  <c r="CS881" i="109" l="1"/>
  <c r="CK834" i="109"/>
  <c r="CJ835" i="109"/>
  <c r="CM556" i="109"/>
  <c r="CM695" i="109" s="1"/>
  <c r="CM417" i="109"/>
  <c r="CS871" i="109"/>
  <c r="CD696" i="109"/>
  <c r="CT867" i="109"/>
  <c r="CU867" i="109" s="1"/>
  <c r="CT855" i="109"/>
  <c r="CT869" i="109"/>
  <c r="CU869" i="109" s="1"/>
  <c r="CT857" i="109"/>
  <c r="CV858" i="109"/>
  <c r="CV870" i="109"/>
  <c r="CV863" i="109"/>
  <c r="CV851" i="109"/>
  <c r="CF557" i="109"/>
  <c r="CE418" i="109"/>
  <c r="CT882" i="109"/>
  <c r="CF883" i="109"/>
  <c r="CG875" i="109"/>
  <c r="CT865" i="109"/>
  <c r="CU865" i="109" s="1"/>
  <c r="CT853" i="109"/>
  <c r="CS859" i="109"/>
  <c r="CS877" i="109"/>
  <c r="CU863" i="109"/>
  <c r="CV839" i="109"/>
  <c r="CT847" i="109"/>
  <c r="CL834" i="109" l="1"/>
  <c r="CK835" i="109"/>
  <c r="CN556" i="109"/>
  <c r="CN695" i="109" s="1"/>
  <c r="CN417" i="109"/>
  <c r="CT877" i="109"/>
  <c r="CV882" i="109"/>
  <c r="CU871" i="109"/>
  <c r="CT871" i="109"/>
  <c r="CU847" i="109"/>
  <c r="CW863" i="109"/>
  <c r="CW851" i="109"/>
  <c r="CW870" i="109"/>
  <c r="CW858" i="109"/>
  <c r="CW839" i="109"/>
  <c r="CV847" i="109"/>
  <c r="CV865" i="109"/>
  <c r="CV853" i="109"/>
  <c r="CT859" i="109"/>
  <c r="CV857" i="109"/>
  <c r="CV869" i="109"/>
  <c r="CT879" i="109"/>
  <c r="CI875" i="109"/>
  <c r="CG883" i="109"/>
  <c r="CH883" i="109" s="1"/>
  <c r="CF418" i="109"/>
  <c r="CV867" i="109"/>
  <c r="CV855" i="109"/>
  <c r="CE696" i="109"/>
  <c r="CT881" i="109"/>
  <c r="CV881" i="109" l="1"/>
  <c r="CL835" i="109"/>
  <c r="CM834" i="109"/>
  <c r="CU872" i="109"/>
  <c r="CO556" i="109"/>
  <c r="CO695" i="109" s="1"/>
  <c r="CO417" i="109"/>
  <c r="CW882" i="109"/>
  <c r="CV871" i="109"/>
  <c r="CV877" i="109"/>
  <c r="CG418" i="109"/>
  <c r="CW869" i="109"/>
  <c r="CW881" i="109" s="1"/>
  <c r="CW857" i="109"/>
  <c r="CW847" i="109"/>
  <c r="CX839" i="109"/>
  <c r="CX863" i="109"/>
  <c r="CX851" i="109"/>
  <c r="CH557" i="109"/>
  <c r="CG557" i="109"/>
  <c r="CV879" i="109"/>
  <c r="CU859" i="109"/>
  <c r="CW865" i="109"/>
  <c r="CW853" i="109"/>
  <c r="CF696" i="109"/>
  <c r="CX858" i="109"/>
  <c r="CX870" i="109"/>
  <c r="CV859" i="109"/>
  <c r="CW867" i="109"/>
  <c r="CW855" i="109"/>
  <c r="CI883" i="109"/>
  <c r="CJ875" i="109"/>
  <c r="CM835" i="109" l="1"/>
  <c r="CN834" i="109"/>
  <c r="CX882" i="109"/>
  <c r="CW871" i="109"/>
  <c r="CP417" i="109"/>
  <c r="CP556" i="109"/>
  <c r="CP695" i="109" s="1"/>
  <c r="CW877" i="109"/>
  <c r="CY870" i="109"/>
  <c r="CY858" i="109"/>
  <c r="CX867" i="109"/>
  <c r="CX855" i="109"/>
  <c r="CH558" i="109"/>
  <c r="CX847" i="109"/>
  <c r="CY839" i="109"/>
  <c r="CH418" i="109"/>
  <c r="CG696" i="109"/>
  <c r="CH696" i="109" s="1"/>
  <c r="CH835" i="109" s="1"/>
  <c r="CX865" i="109"/>
  <c r="CX853" i="109"/>
  <c r="CW879" i="109"/>
  <c r="CY851" i="109"/>
  <c r="CY863" i="109"/>
  <c r="CJ557" i="109"/>
  <c r="CI418" i="109"/>
  <c r="CJ883" i="109"/>
  <c r="CK875" i="109"/>
  <c r="CW859" i="109"/>
  <c r="CX869" i="109"/>
  <c r="CX881" i="109" s="1"/>
  <c r="CX857" i="109"/>
  <c r="CI557" i="109"/>
  <c r="CO834" i="109" l="1"/>
  <c r="CN835" i="109"/>
  <c r="CX859" i="109"/>
  <c r="CQ417" i="109"/>
  <c r="CQ556" i="109"/>
  <c r="CQ695" i="109" s="1"/>
  <c r="CX871" i="109"/>
  <c r="CX879" i="109"/>
  <c r="CJ418" i="109"/>
  <c r="CZ858" i="109"/>
  <c r="CZ870" i="109"/>
  <c r="CL875" i="109"/>
  <c r="CK883" i="109"/>
  <c r="CI696" i="109"/>
  <c r="CY847" i="109"/>
  <c r="CZ839" i="109"/>
  <c r="CX877" i="109"/>
  <c r="CY869" i="109"/>
  <c r="CY881" i="109" s="1"/>
  <c r="CY857" i="109"/>
  <c r="CY865" i="109"/>
  <c r="CY853" i="109"/>
  <c r="CY882" i="109"/>
  <c r="CZ863" i="109"/>
  <c r="CZ851" i="109"/>
  <c r="CY867" i="109"/>
  <c r="CY855" i="109"/>
  <c r="CP834" i="109" l="1"/>
  <c r="CO835" i="109"/>
  <c r="CY879" i="109"/>
  <c r="CR556" i="109"/>
  <c r="CR695" i="109" s="1"/>
  <c r="CR417" i="109"/>
  <c r="CZ882" i="109"/>
  <c r="CY859" i="109"/>
  <c r="DA863" i="109"/>
  <c r="DA851" i="109"/>
  <c r="CZ853" i="109"/>
  <c r="CZ865" i="109"/>
  <c r="DA839" i="109"/>
  <c r="CZ847" i="109"/>
  <c r="CL883" i="109"/>
  <c r="CM875" i="109"/>
  <c r="CK557" i="109"/>
  <c r="CY877" i="109"/>
  <c r="CJ696" i="109"/>
  <c r="CZ855" i="109"/>
  <c r="CZ867" i="109"/>
  <c r="CY871" i="109"/>
  <c r="CZ857" i="109"/>
  <c r="CZ869" i="109"/>
  <c r="DA870" i="109"/>
  <c r="DA858" i="109"/>
  <c r="CL557" i="109"/>
  <c r="CK418" i="109"/>
  <c r="CP835" i="109" l="1"/>
  <c r="CQ834" i="109"/>
  <c r="CZ879" i="109"/>
  <c r="DA882" i="109"/>
  <c r="CS556" i="109"/>
  <c r="CS695" i="109" s="1"/>
  <c r="CS417" i="109"/>
  <c r="CZ871" i="109"/>
  <c r="CZ859" i="109"/>
  <c r="CZ877" i="109"/>
  <c r="DA869" i="109"/>
  <c r="DA857" i="109"/>
  <c r="DB863" i="109"/>
  <c r="DB851" i="109"/>
  <c r="CK696" i="109"/>
  <c r="DA847" i="109"/>
  <c r="DB839" i="109"/>
  <c r="CM557" i="109"/>
  <c r="CL418" i="109"/>
  <c r="CM883" i="109"/>
  <c r="CN875" i="109"/>
  <c r="DB870" i="109"/>
  <c r="DB858" i="109"/>
  <c r="DA867" i="109"/>
  <c r="DA879" i="109" s="1"/>
  <c r="DA855" i="109"/>
  <c r="DA865" i="109"/>
  <c r="DA853" i="109"/>
  <c r="CZ881" i="109"/>
  <c r="DB882" i="109" l="1"/>
  <c r="CQ835" i="109"/>
  <c r="CR834" i="109"/>
  <c r="DA871" i="109"/>
  <c r="CT417" i="109"/>
  <c r="CT556" i="109"/>
  <c r="DA881" i="109"/>
  <c r="DB865" i="109"/>
  <c r="DB853" i="109"/>
  <c r="DC870" i="109"/>
  <c r="DC882" i="109" s="1"/>
  <c r="DC858" i="109"/>
  <c r="CM418" i="109"/>
  <c r="DA877" i="109"/>
  <c r="CL696" i="109"/>
  <c r="DA859" i="109"/>
  <c r="DB867" i="109"/>
  <c r="DB879" i="109" s="1"/>
  <c r="DB855" i="109"/>
  <c r="CN883" i="109"/>
  <c r="CO875" i="109"/>
  <c r="DC863" i="109"/>
  <c r="DC851" i="109"/>
  <c r="DB847" i="109"/>
  <c r="DC839" i="109"/>
  <c r="DB869" i="109"/>
  <c r="DB857" i="109"/>
  <c r="CS834" i="109" l="1"/>
  <c r="CR835" i="109"/>
  <c r="DB881" i="109"/>
  <c r="CT695" i="109"/>
  <c r="CU556" i="109"/>
  <c r="CV417" i="109"/>
  <c r="CV556" i="109"/>
  <c r="DB877" i="109"/>
  <c r="DC857" i="109"/>
  <c r="DC869" i="109"/>
  <c r="DD851" i="109"/>
  <c r="DD863" i="109"/>
  <c r="DD858" i="109"/>
  <c r="DD870" i="109"/>
  <c r="DD882" i="109" s="1"/>
  <c r="DC847" i="109"/>
  <c r="DD839" i="109"/>
  <c r="DC867" i="109"/>
  <c r="DC879" i="109" s="1"/>
  <c r="DC855" i="109"/>
  <c r="CM696" i="109"/>
  <c r="DB871" i="109"/>
  <c r="DB859" i="109"/>
  <c r="CP875" i="109"/>
  <c r="CO883" i="109"/>
  <c r="CO557" i="109"/>
  <c r="CN418" i="109"/>
  <c r="DC853" i="109"/>
  <c r="DC865" i="109"/>
  <c r="CN557" i="109"/>
  <c r="DC881" i="109" l="1"/>
  <c r="CT834" i="109"/>
  <c r="CS835" i="109"/>
  <c r="DC877" i="109"/>
  <c r="CW556" i="109"/>
  <c r="CW417" i="109"/>
  <c r="CV695" i="109"/>
  <c r="CP557" i="109"/>
  <c r="CO418" i="109"/>
  <c r="DC871" i="109"/>
  <c r="DD869" i="109"/>
  <c r="DD881" i="109" s="1"/>
  <c r="DD857" i="109"/>
  <c r="CN696" i="109"/>
  <c r="DE839" i="109"/>
  <c r="DD847" i="109"/>
  <c r="DE870" i="109"/>
  <c r="DE882" i="109" s="1"/>
  <c r="DE858" i="109"/>
  <c r="DE863" i="109"/>
  <c r="DE851" i="109"/>
  <c r="DD853" i="109"/>
  <c r="DD865" i="109"/>
  <c r="CP883" i="109"/>
  <c r="CQ875" i="109"/>
  <c r="DD867" i="109"/>
  <c r="DD879" i="109" s="1"/>
  <c r="DD855" i="109"/>
  <c r="DC859" i="109"/>
  <c r="DD877" i="109" l="1"/>
  <c r="CT835" i="109"/>
  <c r="CV834" i="109"/>
  <c r="CW695" i="109"/>
  <c r="CX556" i="109"/>
  <c r="CX417" i="109"/>
  <c r="DE867" i="109"/>
  <c r="DE879" i="109" s="1"/>
  <c r="DE855" i="109"/>
  <c r="CQ883" i="109"/>
  <c r="CR875" i="109"/>
  <c r="DD859" i="109"/>
  <c r="DF839" i="109"/>
  <c r="DE847" i="109"/>
  <c r="DE869" i="109"/>
  <c r="DE881" i="109" s="1"/>
  <c r="DE857" i="109"/>
  <c r="DF858" i="109"/>
  <c r="DF870" i="109"/>
  <c r="DF882" i="109" s="1"/>
  <c r="CQ557" i="109"/>
  <c r="CP418" i="109"/>
  <c r="DE865" i="109"/>
  <c r="DE853" i="109"/>
  <c r="DF863" i="109"/>
  <c r="DF851" i="109"/>
  <c r="CO696" i="109"/>
  <c r="DD871" i="109"/>
  <c r="DE877" i="109" l="1"/>
  <c r="CW834" i="109"/>
  <c r="CV835" i="109"/>
  <c r="CX695" i="109"/>
  <c r="DE859" i="109"/>
  <c r="CY417" i="109"/>
  <c r="CY556" i="109"/>
  <c r="DG870" i="109"/>
  <c r="DH870" i="109" s="1"/>
  <c r="DG858" i="109"/>
  <c r="DG839" i="109"/>
  <c r="DF847" i="109"/>
  <c r="CR883" i="109"/>
  <c r="CS875" i="109"/>
  <c r="CP696" i="109"/>
  <c r="DF865" i="109"/>
  <c r="DF853" i="109"/>
  <c r="CR557" i="109"/>
  <c r="CQ418" i="109"/>
  <c r="DF869" i="109"/>
  <c r="DF881" i="109" s="1"/>
  <c r="DF857" i="109"/>
  <c r="DE871" i="109"/>
  <c r="DF867" i="109"/>
  <c r="DF879" i="109" s="1"/>
  <c r="DF855" i="109"/>
  <c r="DG863" i="109"/>
  <c r="DG851" i="109"/>
  <c r="DF877" i="109" l="1"/>
  <c r="CY695" i="109"/>
  <c r="CW835" i="109"/>
  <c r="CX834" i="109"/>
  <c r="CZ417" i="109"/>
  <c r="CZ556" i="109"/>
  <c r="CZ695" i="109" s="1"/>
  <c r="DF859" i="109"/>
  <c r="DH863" i="109"/>
  <c r="CS557" i="109"/>
  <c r="CR418" i="109"/>
  <c r="CQ696" i="109"/>
  <c r="DG847" i="109"/>
  <c r="DI839" i="109"/>
  <c r="DG867" i="109"/>
  <c r="DH867" i="109" s="1"/>
  <c r="DG855" i="109"/>
  <c r="DG869" i="109"/>
  <c r="DH869" i="109" s="1"/>
  <c r="DG857" i="109"/>
  <c r="DG865" i="109"/>
  <c r="DH865" i="109" s="1"/>
  <c r="DG853" i="109"/>
  <c r="CS883" i="109"/>
  <c r="CT875" i="109"/>
  <c r="DI870" i="109"/>
  <c r="DI858" i="109"/>
  <c r="DF871" i="109"/>
  <c r="DI863" i="109"/>
  <c r="DI851" i="109"/>
  <c r="DG882" i="109"/>
  <c r="CY834" i="109" l="1"/>
  <c r="CX835" i="109"/>
  <c r="DA417" i="109"/>
  <c r="DA556" i="109"/>
  <c r="DA695" i="109" s="1"/>
  <c r="DG859" i="109"/>
  <c r="DH859" i="109" s="1"/>
  <c r="DI882" i="109"/>
  <c r="DH847" i="109"/>
  <c r="DI853" i="109"/>
  <c r="DI865" i="109"/>
  <c r="DI869" i="109"/>
  <c r="DI857" i="109"/>
  <c r="CS418" i="109"/>
  <c r="DH871" i="109"/>
  <c r="DG879" i="109"/>
  <c r="CR696" i="109"/>
  <c r="DG871" i="109"/>
  <c r="DG881" i="109"/>
  <c r="DJ863" i="109"/>
  <c r="DJ851" i="109"/>
  <c r="DJ870" i="109"/>
  <c r="DJ858" i="109"/>
  <c r="CT883" i="109"/>
  <c r="CU883" i="109" s="1"/>
  <c r="CV875" i="109"/>
  <c r="DI855" i="109"/>
  <c r="DI867" i="109"/>
  <c r="DJ839" i="109"/>
  <c r="DI847" i="109"/>
  <c r="DG877" i="109"/>
  <c r="CY835" i="109" l="1"/>
  <c r="CZ834" i="109"/>
  <c r="DJ882" i="109"/>
  <c r="DI877" i="109"/>
  <c r="DB556" i="109"/>
  <c r="DB695" i="109" s="1"/>
  <c r="DB417" i="109"/>
  <c r="DI881" i="109"/>
  <c r="DK863" i="109"/>
  <c r="DK851" i="109"/>
  <c r="DI879" i="109"/>
  <c r="CT418" i="109"/>
  <c r="DJ867" i="109"/>
  <c r="DJ855" i="109"/>
  <c r="DI859" i="109"/>
  <c r="DH872" i="109"/>
  <c r="DK870" i="109"/>
  <c r="DK858" i="109"/>
  <c r="DJ865" i="109"/>
  <c r="DJ853" i="109"/>
  <c r="DK839" i="109"/>
  <c r="DJ847" i="109"/>
  <c r="CV883" i="109"/>
  <c r="CW875" i="109"/>
  <c r="CS696" i="109"/>
  <c r="CU557" i="109"/>
  <c r="CT557" i="109"/>
  <c r="DJ869" i="109"/>
  <c r="DJ857" i="109"/>
  <c r="DI871" i="109"/>
  <c r="DK882" i="109" l="1"/>
  <c r="DA834" i="109"/>
  <c r="CZ835" i="109"/>
  <c r="DJ881" i="109"/>
  <c r="DC556" i="109"/>
  <c r="DC695" i="109" s="1"/>
  <c r="DC417" i="109"/>
  <c r="DJ879" i="109"/>
  <c r="DJ871" i="109"/>
  <c r="CT696" i="109"/>
  <c r="CU696" i="109" s="1"/>
  <c r="CU835" i="109" s="1"/>
  <c r="DK865" i="109"/>
  <c r="DK853" i="109"/>
  <c r="DL870" i="109"/>
  <c r="DL882" i="109" s="1"/>
  <c r="DL858" i="109"/>
  <c r="CV557" i="109"/>
  <c r="DL863" i="109"/>
  <c r="DL851" i="109"/>
  <c r="CU558" i="109"/>
  <c r="DK847" i="109"/>
  <c r="DL839" i="109"/>
  <c r="DK855" i="109"/>
  <c r="DK867" i="109"/>
  <c r="DK869" i="109"/>
  <c r="DK857" i="109"/>
  <c r="CW883" i="109"/>
  <c r="CX875" i="109"/>
  <c r="DJ877" i="109"/>
  <c r="CU418" i="109"/>
  <c r="CW557" i="109"/>
  <c r="CV418" i="109"/>
  <c r="DJ859" i="109"/>
  <c r="DB834" i="109" l="1"/>
  <c r="DA835" i="109"/>
  <c r="DK871" i="109"/>
  <c r="DD556" i="109"/>
  <c r="DD695" i="109" s="1"/>
  <c r="DD417" i="109"/>
  <c r="DK879" i="109"/>
  <c r="DK877" i="109"/>
  <c r="DL865" i="109"/>
  <c r="DL853" i="109"/>
  <c r="DL869" i="109"/>
  <c r="DL857" i="109"/>
  <c r="DK859" i="109"/>
  <c r="CX557" i="109"/>
  <c r="CW418" i="109"/>
  <c r="DL867" i="109"/>
  <c r="DL855" i="109"/>
  <c r="DL847" i="109"/>
  <c r="DM839" i="109"/>
  <c r="DM870" i="109"/>
  <c r="DM882" i="109" s="1"/>
  <c r="DM858" i="109"/>
  <c r="CX883" i="109"/>
  <c r="CY875" i="109"/>
  <c r="DM851" i="109"/>
  <c r="DM863" i="109"/>
  <c r="CV696" i="109"/>
  <c r="DK881" i="109"/>
  <c r="DC834" i="109" l="1"/>
  <c r="DB835" i="109"/>
  <c r="DL859" i="109"/>
  <c r="DL879" i="109"/>
  <c r="DE556" i="109"/>
  <c r="DE695" i="109" s="1"/>
  <c r="DE417" i="109"/>
  <c r="DN863" i="109"/>
  <c r="DN851" i="109"/>
  <c r="CX418" i="109"/>
  <c r="CW696" i="109"/>
  <c r="DN858" i="109"/>
  <c r="DN870" i="109"/>
  <c r="DN882" i="109" s="1"/>
  <c r="DM867" i="109"/>
  <c r="DM855" i="109"/>
  <c r="DL877" i="109"/>
  <c r="CY883" i="109"/>
  <c r="CZ875" i="109"/>
  <c r="DL881" i="109"/>
  <c r="DN839" i="109"/>
  <c r="DM847" i="109"/>
  <c r="DM857" i="109"/>
  <c r="DM869" i="109"/>
  <c r="DM853" i="109"/>
  <c r="DM865" i="109"/>
  <c r="DL871" i="109"/>
  <c r="DC835" i="109" l="1"/>
  <c r="DD834" i="109"/>
  <c r="DM879" i="109"/>
  <c r="DM871" i="109"/>
  <c r="DF556" i="109"/>
  <c r="DF695" i="109" s="1"/>
  <c r="DF417" i="109"/>
  <c r="DM877" i="109"/>
  <c r="DM881" i="109"/>
  <c r="DN865" i="109"/>
  <c r="DN853" i="109"/>
  <c r="DN869" i="109"/>
  <c r="DN857" i="109"/>
  <c r="DN867" i="109"/>
  <c r="DN855" i="109"/>
  <c r="CY557" i="109"/>
  <c r="DM859" i="109"/>
  <c r="CX696" i="109"/>
  <c r="CZ557" i="109"/>
  <c r="CY418" i="109"/>
  <c r="DN847" i="109"/>
  <c r="DO839" i="109"/>
  <c r="DA875" i="109"/>
  <c r="CZ883" i="109"/>
  <c r="DO870" i="109"/>
  <c r="DO882" i="109" s="1"/>
  <c r="DO858" i="109"/>
  <c r="DO851" i="109"/>
  <c r="DO863" i="109"/>
  <c r="DN879" i="109" l="1"/>
  <c r="DD835" i="109"/>
  <c r="DE834" i="109"/>
  <c r="DN877" i="109"/>
  <c r="DG417" i="109"/>
  <c r="DG556" i="109"/>
  <c r="DN859" i="109"/>
  <c r="DN881" i="109"/>
  <c r="DN871" i="109"/>
  <c r="DA883" i="109"/>
  <c r="DB875" i="109"/>
  <c r="DO847" i="109"/>
  <c r="DP839" i="109"/>
  <c r="DO855" i="109"/>
  <c r="DO867" i="109"/>
  <c r="DO879" i="109" s="1"/>
  <c r="DO869" i="109"/>
  <c r="DO857" i="109"/>
  <c r="DP863" i="109"/>
  <c r="DP851" i="109"/>
  <c r="DP870" i="109"/>
  <c r="DP882" i="109" s="1"/>
  <c r="DP858" i="109"/>
  <c r="CZ418" i="109"/>
  <c r="CY696" i="109"/>
  <c r="DO853" i="109"/>
  <c r="DO865" i="109"/>
  <c r="DO881" i="109" l="1"/>
  <c r="DO877" i="109"/>
  <c r="DE835" i="109"/>
  <c r="DF834" i="109"/>
  <c r="DG695" i="109"/>
  <c r="DH556" i="109"/>
  <c r="DI417" i="109"/>
  <c r="DI556" i="109"/>
  <c r="DO871" i="109"/>
  <c r="DP853" i="109"/>
  <c r="DP865" i="109"/>
  <c r="DA557" i="109"/>
  <c r="DQ870" i="109"/>
  <c r="DQ882" i="109" s="1"/>
  <c r="DQ858" i="109"/>
  <c r="DP867" i="109"/>
  <c r="DP855" i="109"/>
  <c r="CZ696" i="109"/>
  <c r="DP869" i="109"/>
  <c r="DP881" i="109" s="1"/>
  <c r="DP857" i="109"/>
  <c r="DB883" i="109"/>
  <c r="DC875" i="109"/>
  <c r="DO859" i="109"/>
  <c r="DB557" i="109"/>
  <c r="DA418" i="109"/>
  <c r="DQ863" i="109"/>
  <c r="DQ851" i="109"/>
  <c r="DQ839" i="109"/>
  <c r="DP847" i="109"/>
  <c r="DP877" i="109" l="1"/>
  <c r="DG834" i="109"/>
  <c r="DF835" i="109"/>
  <c r="DI695" i="109"/>
  <c r="DJ417" i="109"/>
  <c r="DJ556" i="109"/>
  <c r="DP871" i="109"/>
  <c r="DR839" i="109"/>
  <c r="DQ847" i="109"/>
  <c r="DR863" i="109"/>
  <c r="DR851" i="109"/>
  <c r="DC557" i="109"/>
  <c r="DB418" i="109"/>
  <c r="DC883" i="109"/>
  <c r="DD875" i="109"/>
  <c r="DQ857" i="109"/>
  <c r="DQ869" i="109"/>
  <c r="DQ881" i="109" s="1"/>
  <c r="DQ865" i="109"/>
  <c r="DQ853" i="109"/>
  <c r="DP879" i="109"/>
  <c r="DP859" i="109"/>
  <c r="DA696" i="109"/>
  <c r="DQ867" i="109"/>
  <c r="DQ855" i="109"/>
  <c r="DR870" i="109"/>
  <c r="DR882" i="109" s="1"/>
  <c r="DR858" i="109"/>
  <c r="DG835" i="109" l="1"/>
  <c r="DI834" i="109"/>
  <c r="DK556" i="109"/>
  <c r="DK417" i="109"/>
  <c r="DJ695" i="109"/>
  <c r="DQ871" i="109"/>
  <c r="DQ877" i="109"/>
  <c r="DB696" i="109"/>
  <c r="DR865" i="109"/>
  <c r="DR853" i="109"/>
  <c r="DQ859" i="109"/>
  <c r="DR867" i="109"/>
  <c r="DR855" i="109"/>
  <c r="DR869" i="109"/>
  <c r="DR881" i="109" s="1"/>
  <c r="DR857" i="109"/>
  <c r="DD883" i="109"/>
  <c r="DE875" i="109"/>
  <c r="DD557" i="109"/>
  <c r="DC418" i="109"/>
  <c r="DS858" i="109"/>
  <c r="DS870" i="109"/>
  <c r="DS882" i="109" s="1"/>
  <c r="DQ879" i="109"/>
  <c r="DS851" i="109"/>
  <c r="DS863" i="109"/>
  <c r="DR847" i="109"/>
  <c r="DS839" i="109"/>
  <c r="DI835" i="109" l="1"/>
  <c r="DJ834" i="109"/>
  <c r="DL556" i="109"/>
  <c r="DL417" i="109"/>
  <c r="DK695" i="109"/>
  <c r="DR871" i="109"/>
  <c r="DR877" i="109"/>
  <c r="DR879" i="109"/>
  <c r="DC696" i="109"/>
  <c r="DT858" i="109"/>
  <c r="DT870" i="109"/>
  <c r="DU870" i="109" s="1"/>
  <c r="DE883" i="109"/>
  <c r="DF875" i="109"/>
  <c r="DS867" i="109"/>
  <c r="DS855" i="109"/>
  <c r="DS865" i="109"/>
  <c r="DS853" i="109"/>
  <c r="DT851" i="109"/>
  <c r="DT863" i="109"/>
  <c r="DS869" i="109"/>
  <c r="DS881" i="109" s="1"/>
  <c r="DS857" i="109"/>
  <c r="DS847" i="109"/>
  <c r="DT839" i="109"/>
  <c r="DR859" i="109"/>
  <c r="DE557" i="109"/>
  <c r="DD418" i="109"/>
  <c r="DJ835" i="109" l="1"/>
  <c r="DK834" i="109"/>
  <c r="DS879" i="109"/>
  <c r="DM417" i="109"/>
  <c r="DM556" i="109"/>
  <c r="DL695" i="109"/>
  <c r="DS871" i="109"/>
  <c r="DU863" i="109"/>
  <c r="DD696" i="109"/>
  <c r="DS877" i="109"/>
  <c r="DT869" i="109"/>
  <c r="DU869" i="109" s="1"/>
  <c r="DT857" i="109"/>
  <c r="DV863" i="109"/>
  <c r="DV851" i="109"/>
  <c r="DT865" i="109"/>
  <c r="DU865" i="109" s="1"/>
  <c r="DT853" i="109"/>
  <c r="DF557" i="109"/>
  <c r="DE418" i="109"/>
  <c r="DT847" i="109"/>
  <c r="DV839" i="109"/>
  <c r="DS859" i="109"/>
  <c r="DV858" i="109"/>
  <c r="DV870" i="109"/>
  <c r="DT867" i="109"/>
  <c r="DU867" i="109" s="1"/>
  <c r="DT855" i="109"/>
  <c r="DF883" i="109"/>
  <c r="DG875" i="109"/>
  <c r="DT882" i="109"/>
  <c r="DK835" i="109" l="1"/>
  <c r="DL834" i="109"/>
  <c r="DM695" i="109"/>
  <c r="DN556" i="109"/>
  <c r="DN417" i="109"/>
  <c r="DT859" i="109"/>
  <c r="DU859" i="109" s="1"/>
  <c r="DV882" i="109"/>
  <c r="DW839" i="109"/>
  <c r="DV847" i="109"/>
  <c r="DF418" i="109"/>
  <c r="DW863" i="109"/>
  <c r="DW851" i="109"/>
  <c r="DU871" i="109"/>
  <c r="DT879" i="109"/>
  <c r="DG883" i="109"/>
  <c r="DH883" i="109" s="1"/>
  <c r="DI875" i="109"/>
  <c r="DU847" i="109"/>
  <c r="DE696" i="109"/>
  <c r="DT871" i="109"/>
  <c r="DW870" i="109"/>
  <c r="DW858" i="109"/>
  <c r="DV865" i="109"/>
  <c r="DV853" i="109"/>
  <c r="DT881" i="109"/>
  <c r="DV867" i="109"/>
  <c r="DV855" i="109"/>
  <c r="DV869" i="109"/>
  <c r="DV857" i="109"/>
  <c r="DT877" i="109"/>
  <c r="DN695" i="109" l="1"/>
  <c r="DM834" i="109"/>
  <c r="DL835" i="109"/>
  <c r="DW882" i="109"/>
  <c r="DO556" i="109"/>
  <c r="DO417" i="109"/>
  <c r="DW869" i="109"/>
  <c r="DW857" i="109"/>
  <c r="DW865" i="109"/>
  <c r="DW853" i="109"/>
  <c r="DV879" i="109"/>
  <c r="DI883" i="109"/>
  <c r="DJ875" i="109"/>
  <c r="DU872" i="109"/>
  <c r="DW847" i="109"/>
  <c r="DX839" i="109"/>
  <c r="DW855" i="109"/>
  <c r="DW867" i="109"/>
  <c r="DF696" i="109"/>
  <c r="DX851" i="109"/>
  <c r="DX863" i="109"/>
  <c r="DH557" i="109"/>
  <c r="DG557" i="109"/>
  <c r="DV877" i="109"/>
  <c r="DV881" i="109"/>
  <c r="DV871" i="109"/>
  <c r="DX870" i="109"/>
  <c r="DX858" i="109"/>
  <c r="DV859" i="109"/>
  <c r="DG418" i="109"/>
  <c r="DO695" i="109" l="1"/>
  <c r="DX882" i="109"/>
  <c r="DM835" i="109"/>
  <c r="DN834" i="109"/>
  <c r="DW881" i="109"/>
  <c r="DW877" i="109"/>
  <c r="DP417" i="109"/>
  <c r="DP556" i="109"/>
  <c r="DW879" i="109"/>
  <c r="DW871" i="109"/>
  <c r="DI557" i="109"/>
  <c r="DH558" i="109"/>
  <c r="DX865" i="109"/>
  <c r="DX853" i="109"/>
  <c r="DY870" i="109"/>
  <c r="DY882" i="109" s="1"/>
  <c r="DY858" i="109"/>
  <c r="DG696" i="109"/>
  <c r="DH696" i="109" s="1"/>
  <c r="DH835" i="109" s="1"/>
  <c r="DX847" i="109"/>
  <c r="DY839" i="109"/>
  <c r="DJ883" i="109"/>
  <c r="DK875" i="109"/>
  <c r="DH418" i="109"/>
  <c r="DY863" i="109"/>
  <c r="DY851" i="109"/>
  <c r="DJ557" i="109"/>
  <c r="DI418" i="109"/>
  <c r="DW859" i="109"/>
  <c r="DX867" i="109"/>
  <c r="DX855" i="109"/>
  <c r="DX869" i="109"/>
  <c r="DX857" i="109"/>
  <c r="DP695" i="109" l="1"/>
  <c r="DN835" i="109"/>
  <c r="DO834" i="109"/>
  <c r="DX877" i="109"/>
  <c r="DQ417" i="109"/>
  <c r="DQ556" i="109"/>
  <c r="DY867" i="109"/>
  <c r="DY855" i="109"/>
  <c r="DY847" i="109"/>
  <c r="DZ839" i="109"/>
  <c r="DI696" i="109"/>
  <c r="DX881" i="109"/>
  <c r="DK557" i="109"/>
  <c r="DJ418" i="109"/>
  <c r="DX859" i="109"/>
  <c r="DY865" i="109"/>
  <c r="DY853" i="109"/>
  <c r="DY869" i="109"/>
  <c r="DY857" i="109"/>
  <c r="DK883" i="109"/>
  <c r="DL875" i="109"/>
  <c r="DX871" i="109"/>
  <c r="DZ863" i="109"/>
  <c r="DZ851" i="109"/>
  <c r="DZ858" i="109"/>
  <c r="DZ870" i="109"/>
  <c r="DZ882" i="109" s="1"/>
  <c r="DX879" i="109"/>
  <c r="DQ695" i="109" l="1"/>
  <c r="DO835" i="109"/>
  <c r="DP834" i="109"/>
  <c r="DY877" i="109"/>
  <c r="DY879" i="109"/>
  <c r="DR417" i="109"/>
  <c r="DR556" i="109"/>
  <c r="DR695" i="109" s="1"/>
  <c r="DY859" i="109"/>
  <c r="DY871" i="109"/>
  <c r="DL883" i="109"/>
  <c r="DM875" i="109"/>
  <c r="EA863" i="109"/>
  <c r="EA851" i="109"/>
  <c r="DZ869" i="109"/>
  <c r="DZ857" i="109"/>
  <c r="DK418" i="109"/>
  <c r="DY881" i="109"/>
  <c r="DJ696" i="109"/>
  <c r="EA870" i="109"/>
  <c r="EA882" i="109" s="1"/>
  <c r="EA858" i="109"/>
  <c r="DZ865" i="109"/>
  <c r="DZ853" i="109"/>
  <c r="EA839" i="109"/>
  <c r="DZ847" i="109"/>
  <c r="DZ867" i="109"/>
  <c r="DZ855" i="109"/>
  <c r="DZ879" i="109" l="1"/>
  <c r="DQ834" i="109"/>
  <c r="DP835" i="109"/>
  <c r="DS556" i="109"/>
  <c r="DS695" i="109" s="1"/>
  <c r="DS417" i="109"/>
  <c r="EA847" i="109"/>
  <c r="EB839" i="109"/>
  <c r="DM557" i="109"/>
  <c r="DL418" i="109"/>
  <c r="EA867" i="109"/>
  <c r="EA879" i="109" s="1"/>
  <c r="EA855" i="109"/>
  <c r="DZ881" i="109"/>
  <c r="DN875" i="109"/>
  <c r="DM883" i="109"/>
  <c r="DK696" i="109"/>
  <c r="DZ877" i="109"/>
  <c r="EB851" i="109"/>
  <c r="EB863" i="109"/>
  <c r="EA865" i="109"/>
  <c r="EA853" i="109"/>
  <c r="EB870" i="109"/>
  <c r="EB882" i="109" s="1"/>
  <c r="EB858" i="109"/>
  <c r="DZ871" i="109"/>
  <c r="DL557" i="109"/>
  <c r="EA869" i="109"/>
  <c r="EA857" i="109"/>
  <c r="DZ859" i="109"/>
  <c r="DQ835" i="109" l="1"/>
  <c r="DR834" i="109"/>
  <c r="DT556" i="109"/>
  <c r="DT417" i="109"/>
  <c r="EA871" i="109"/>
  <c r="EB865" i="109"/>
  <c r="EB853" i="109"/>
  <c r="EA877" i="109"/>
  <c r="EA881" i="109"/>
  <c r="EB855" i="109"/>
  <c r="EB867" i="109"/>
  <c r="EB879" i="109" s="1"/>
  <c r="DM418" i="109"/>
  <c r="DN883" i="109"/>
  <c r="DO875" i="109"/>
  <c r="EC839" i="109"/>
  <c r="EB847" i="109"/>
  <c r="EB869" i="109"/>
  <c r="EB857" i="109"/>
  <c r="EC870" i="109"/>
  <c r="EC882" i="109" s="1"/>
  <c r="EC858" i="109"/>
  <c r="EA859" i="109"/>
  <c r="DL696" i="109"/>
  <c r="EC863" i="109"/>
  <c r="EC851" i="109"/>
  <c r="DR835" i="109" l="1"/>
  <c r="DS834" i="109"/>
  <c r="DT695" i="109"/>
  <c r="DU556" i="109"/>
  <c r="DV417" i="109"/>
  <c r="DV556" i="109"/>
  <c r="EB859" i="109"/>
  <c r="EB871" i="109"/>
  <c r="EB877" i="109"/>
  <c r="DO557" i="109"/>
  <c r="DN418" i="109"/>
  <c r="EB881" i="109"/>
  <c r="ED858" i="109"/>
  <c r="ED870" i="109"/>
  <c r="ED882" i="109" s="1"/>
  <c r="DN557" i="109"/>
  <c r="EC847" i="109"/>
  <c r="ED839" i="109"/>
  <c r="ED863" i="109"/>
  <c r="ED851" i="109"/>
  <c r="DM696" i="109"/>
  <c r="EC857" i="109"/>
  <c r="EC869" i="109"/>
  <c r="DO883" i="109"/>
  <c r="DP875" i="109"/>
  <c r="EC867" i="109"/>
  <c r="EC879" i="109" s="1"/>
  <c r="EC855" i="109"/>
  <c r="EC865" i="109"/>
  <c r="EC853" i="109"/>
  <c r="DV695" i="109" l="1"/>
  <c r="DS835" i="109"/>
  <c r="DT834" i="109"/>
  <c r="DW556" i="109"/>
  <c r="DW417" i="109"/>
  <c r="EC871" i="109"/>
  <c r="DN696" i="109"/>
  <c r="EE863" i="109"/>
  <c r="EE851" i="109"/>
  <c r="EE839" i="109"/>
  <c r="ED847" i="109"/>
  <c r="EC881" i="109"/>
  <c r="ED867" i="109"/>
  <c r="ED879" i="109" s="1"/>
  <c r="ED855" i="109"/>
  <c r="EC859" i="109"/>
  <c r="EC877" i="109"/>
  <c r="EE858" i="109"/>
  <c r="EE870" i="109"/>
  <c r="EE882" i="109" s="1"/>
  <c r="ED869" i="109"/>
  <c r="ED857" i="109"/>
  <c r="DO418" i="109"/>
  <c r="ED865" i="109"/>
  <c r="ED853" i="109"/>
  <c r="DP883" i="109"/>
  <c r="DQ875" i="109"/>
  <c r="DW695" i="109" l="1"/>
  <c r="DT835" i="109"/>
  <c r="DV834" i="109"/>
  <c r="ED871" i="109"/>
  <c r="DX556" i="109"/>
  <c r="DX417" i="109"/>
  <c r="ED859" i="109"/>
  <c r="ED877" i="109"/>
  <c r="DQ883" i="109"/>
  <c r="DR875" i="109"/>
  <c r="EF858" i="109"/>
  <c r="EF870" i="109"/>
  <c r="EF882" i="109" s="1"/>
  <c r="DO696" i="109"/>
  <c r="DP557" i="109"/>
  <c r="EE869" i="109"/>
  <c r="EE857" i="109"/>
  <c r="ED881" i="109"/>
  <c r="EF863" i="109"/>
  <c r="EF851" i="109"/>
  <c r="EE865" i="109"/>
  <c r="EE853" i="109"/>
  <c r="DQ557" i="109"/>
  <c r="DP418" i="109"/>
  <c r="EE867" i="109"/>
  <c r="EE879" i="109" s="1"/>
  <c r="EE855" i="109"/>
  <c r="EE847" i="109"/>
  <c r="EF839" i="109"/>
  <c r="DV835" i="109" l="1"/>
  <c r="DW834" i="109"/>
  <c r="DX695" i="109"/>
  <c r="DY417" i="109"/>
  <c r="DY556" i="109"/>
  <c r="EE877" i="109"/>
  <c r="EE881" i="109"/>
  <c r="EG839" i="109"/>
  <c r="EG847" i="109" s="1"/>
  <c r="EH847" i="109" s="1"/>
  <c r="EF847" i="109"/>
  <c r="EF855" i="109"/>
  <c r="EF867" i="109"/>
  <c r="EF879" i="109" s="1"/>
  <c r="EE871" i="109"/>
  <c r="EF865" i="109"/>
  <c r="EF853" i="109"/>
  <c r="EG863" i="109"/>
  <c r="EG851" i="109"/>
  <c r="EF857" i="109"/>
  <c r="EF869" i="109"/>
  <c r="EG870" i="109"/>
  <c r="EH870" i="109" s="1"/>
  <c r="EI870" i="109" s="1"/>
  <c r="EG858" i="109"/>
  <c r="DR883" i="109"/>
  <c r="DS875" i="109"/>
  <c r="DR557" i="109"/>
  <c r="DQ418" i="109"/>
  <c r="EE859" i="109"/>
  <c r="DP696" i="109"/>
  <c r="EF881" i="109" l="1"/>
  <c r="DW835" i="109"/>
  <c r="DX834" i="109"/>
  <c r="DY695" i="109"/>
  <c r="EF877" i="109"/>
  <c r="DZ556" i="109"/>
  <c r="DZ417" i="109"/>
  <c r="EF871" i="109"/>
  <c r="DS883" i="109"/>
  <c r="DT875" i="109"/>
  <c r="EG865" i="109"/>
  <c r="EH865" i="109" s="1"/>
  <c r="EI865" i="109" s="1"/>
  <c r="EG853" i="109"/>
  <c r="DQ696" i="109"/>
  <c r="DS557" i="109"/>
  <c r="DR418" i="109"/>
  <c r="EG869" i="109"/>
  <c r="EH869" i="109" s="1"/>
  <c r="EI869" i="109" s="1"/>
  <c r="EG857" i="109"/>
  <c r="EH863" i="109"/>
  <c r="EG867" i="109"/>
  <c r="EH867" i="109" s="1"/>
  <c r="EI867" i="109" s="1"/>
  <c r="EG855" i="109"/>
  <c r="EF859" i="109"/>
  <c r="EG882" i="109"/>
  <c r="DZ695" i="109" l="1"/>
  <c r="DY834" i="109"/>
  <c r="DX835" i="109"/>
  <c r="EA417" i="109"/>
  <c r="EA556" i="109"/>
  <c r="EA695" i="109" s="1"/>
  <c r="EG859" i="109"/>
  <c r="EH859" i="109" s="1"/>
  <c r="EG877" i="109"/>
  <c r="DT883" i="109"/>
  <c r="DU883" i="109" s="1"/>
  <c r="DV875" i="109"/>
  <c r="DR696" i="109"/>
  <c r="EG881" i="109"/>
  <c r="EH871" i="109"/>
  <c r="EI863" i="109"/>
  <c r="EI871" i="109" s="1"/>
  <c r="DS418" i="109"/>
  <c r="EG879" i="109"/>
  <c r="EG871" i="109"/>
  <c r="DY835" i="109" l="1"/>
  <c r="DZ834" i="109"/>
  <c r="EB556" i="109"/>
  <c r="EB695" i="109" s="1"/>
  <c r="EB417" i="109"/>
  <c r="DU557" i="109"/>
  <c r="DT557" i="109"/>
  <c r="DT418" i="109"/>
  <c r="EH872" i="109"/>
  <c r="DS696" i="109"/>
  <c r="DV883" i="109"/>
  <c r="DW875" i="109"/>
  <c r="DZ835" i="109" l="1"/>
  <c r="EA834" i="109"/>
  <c r="EC417" i="109"/>
  <c r="EC556" i="109"/>
  <c r="EC695" i="109" s="1"/>
  <c r="DT696" i="109"/>
  <c r="DU696" i="109" s="1"/>
  <c r="DU835" i="109" s="1"/>
  <c r="DW557" i="109"/>
  <c r="DV418" i="109"/>
  <c r="DW883" i="109"/>
  <c r="DX875" i="109"/>
  <c r="DU418" i="109"/>
  <c r="DU558" i="109"/>
  <c r="DV557" i="109"/>
  <c r="EA835" i="109" l="1"/>
  <c r="EB834" i="109"/>
  <c r="ED417" i="109"/>
  <c r="ED556" i="109"/>
  <c r="ED695" i="109" s="1"/>
  <c r="DV696" i="109"/>
  <c r="DX883" i="109"/>
  <c r="DY875" i="109"/>
  <c r="DW418" i="109"/>
  <c r="EC834" i="109" l="1"/>
  <c r="EB835" i="109"/>
  <c r="EE417" i="109"/>
  <c r="EE556" i="109"/>
  <c r="EE695" i="109" s="1"/>
  <c r="DY557" i="109"/>
  <c r="DX418" i="109"/>
  <c r="DX557" i="109"/>
  <c r="DY883" i="109"/>
  <c r="DZ875" i="109"/>
  <c r="DW696" i="109"/>
  <c r="EC835" i="109" l="1"/>
  <c r="ED834" i="109"/>
  <c r="EF556" i="109"/>
  <c r="EF695" i="109" s="1"/>
  <c r="EF417" i="109"/>
  <c r="DX696" i="109"/>
  <c r="DZ557" i="109"/>
  <c r="DY418" i="109"/>
  <c r="DZ883" i="109"/>
  <c r="EA875" i="109"/>
  <c r="ED835" i="109" l="1"/>
  <c r="EE834" i="109"/>
  <c r="EG556" i="109"/>
  <c r="EG417" i="109"/>
  <c r="EA557" i="109"/>
  <c r="DZ418" i="109"/>
  <c r="EA883" i="109"/>
  <c r="EB875" i="109"/>
  <c r="DY696" i="109"/>
  <c r="EE835" i="109" l="1"/>
  <c r="EF834" i="109"/>
  <c r="EG695" i="109"/>
  <c r="EH556" i="109"/>
  <c r="EI556" i="109" s="1"/>
  <c r="DZ696" i="109"/>
  <c r="EA418" i="109"/>
  <c r="EB883" i="109"/>
  <c r="EC875" i="109"/>
  <c r="EG834" i="109" l="1"/>
  <c r="EG835" i="109" s="1"/>
  <c r="EF835" i="109"/>
  <c r="EA696" i="109"/>
  <c r="ED875" i="109"/>
  <c r="EC883" i="109"/>
  <c r="EC557" i="109"/>
  <c r="EB418" i="109"/>
  <c r="EB557" i="109"/>
  <c r="EB696" i="109" l="1"/>
  <c r="ED557" i="109"/>
  <c r="EC418" i="109"/>
  <c r="ED883" i="109"/>
  <c r="EE875" i="109"/>
  <c r="EE883" i="109" l="1"/>
  <c r="EF875" i="109"/>
  <c r="EE557" i="109"/>
  <c r="ED418" i="109"/>
  <c r="EC696" i="109"/>
  <c r="EF557" i="109" l="1"/>
  <c r="EE418" i="109"/>
  <c r="ED696" i="109"/>
  <c r="EG875" i="109"/>
  <c r="EG883" i="109" s="1"/>
  <c r="EH883" i="109" s="1"/>
  <c r="EF883" i="109"/>
  <c r="EG418" i="109" l="1"/>
  <c r="EH418" i="109" s="1"/>
  <c r="EF418" i="109"/>
  <c r="EE696" i="109"/>
  <c r="EG557" i="109" l="1"/>
  <c r="EG696" i="109"/>
  <c r="EF696" i="109"/>
  <c r="EI557" i="109" l="1"/>
  <c r="EH557" i="109"/>
  <c r="EH696" i="109" l="1"/>
  <c r="EH835" i="109" s="1"/>
  <c r="EH558" i="109"/>
</calcChain>
</file>

<file path=xl/sharedStrings.xml><?xml version="1.0" encoding="utf-8"?>
<sst xmlns="http://schemas.openxmlformats.org/spreadsheetml/2006/main" count="1471" uniqueCount="207">
  <si>
    <t>Tampa Electric Company</t>
  </si>
  <si>
    <t xml:space="preserve"> </t>
  </si>
  <si>
    <t>Line</t>
  </si>
  <si>
    <t>(in Dollars)</t>
  </si>
  <si>
    <t>Total</t>
  </si>
  <si>
    <t>Notes:</t>
  </si>
  <si>
    <t>Demand</t>
  </si>
  <si>
    <t>Energy</t>
  </si>
  <si>
    <t>Return on Capital Investments, Depreciation and Taxes</t>
  </si>
  <si>
    <t>Beginning of</t>
  </si>
  <si>
    <t>Description</t>
  </si>
  <si>
    <t>Period Amount</t>
  </si>
  <si>
    <t>Investments</t>
  </si>
  <si>
    <t>a.  Expenditures/Additions</t>
  </si>
  <si>
    <t>b.  Clearings to Plant</t>
  </si>
  <si>
    <t>c.  Retirements</t>
  </si>
  <si>
    <t>CWIP - Non-Interest Bearing</t>
  </si>
  <si>
    <t>Net Investment (Lines 2 + 3 + 4)</t>
  </si>
  <si>
    <t>Average Net Investment</t>
  </si>
  <si>
    <t>Return on Average Net Investment</t>
  </si>
  <si>
    <t>Investment Expenses</t>
  </si>
  <si>
    <t>Total System Recoverable Expenses (Lines 7 + 8)</t>
  </si>
  <si>
    <t>Total Jurisdictional Recoverable Costs (Lines 12 + 13)</t>
  </si>
  <si>
    <t xml:space="preserve">d. Other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</si>
  <si>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</si>
  <si>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</si>
  <si>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</si>
  <si>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</si>
  <si>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</si>
  <si>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</si>
  <si>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</si>
  <si>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</si>
  <si>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</si>
  <si>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</si>
  <si>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</si>
  <si>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</si>
  <si>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</si>
  <si>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</si>
  <si>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(In Dollars)</t>
  </si>
  <si>
    <t>(1)</t>
  </si>
  <si>
    <t>(2)</t>
  </si>
  <si>
    <t>(3)</t>
  </si>
  <si>
    <t>(4)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</si>
  <si>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</si>
  <si>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</si>
  <si>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</si>
  <si>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</si>
  <si>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</si>
  <si>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</si>
  <si>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</si>
  <si>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</si>
  <si>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</si>
  <si>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</si>
  <si>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</si>
  <si>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</si>
  <si>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Calculation of Revenue Requirement Rate of Return</t>
  </si>
  <si>
    <t>Jurisdictional</t>
  </si>
  <si>
    <t>Weighted</t>
  </si>
  <si>
    <t>Rate Base</t>
  </si>
  <si>
    <t>Cost</t>
  </si>
  <si>
    <t>Ratio</t>
  </si>
  <si>
    <t>Rate</t>
  </si>
  <si>
    <t>($000)</t>
  </si>
  <si>
    <t>%</t>
  </si>
  <si>
    <t>Long Term Debt</t>
  </si>
  <si>
    <t>Short Term Debt</t>
  </si>
  <si>
    <t>Preferred Stock</t>
  </si>
  <si>
    <t>Customer Deposits</t>
  </si>
  <si>
    <t>Common Equity</t>
  </si>
  <si>
    <t>Deferred ITC - Weighted Cost</t>
  </si>
  <si>
    <t>Equity - Preferred</t>
  </si>
  <si>
    <t>Equity - Common</t>
  </si>
  <si>
    <t>ITC split between Debt and Equity:</t>
  </si>
  <si>
    <t>Deferred ITC - Weighted Cost:</t>
  </si>
  <si>
    <t>Weighted Cost</t>
  </si>
  <si>
    <t>Total Equity Cost Rate:</t>
  </si>
  <si>
    <t xml:space="preserve">Preferred Stock </t>
  </si>
  <si>
    <t>Times Tax Multiplier</t>
  </si>
  <si>
    <t>Total Equity Component</t>
  </si>
  <si>
    <t>Total Debt Cost Rate:</t>
  </si>
  <si>
    <t>Total Debt Component</t>
  </si>
  <si>
    <t>Column (1) - From Order No. PSC-09-0571-FOF-EI</t>
  </si>
  <si>
    <t>Column (2) - Column (1) / Total Column (1)</t>
  </si>
  <si>
    <t>Column (3) - From Order No. PSC-09-0571-FOF-EI</t>
  </si>
  <si>
    <t>Column (4) - Column (2) x Column (3)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</si>
  <si>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</si>
  <si>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</si>
  <si>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</si>
  <si>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</si>
  <si>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</si>
  <si>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</si>
  <si>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</si>
  <si>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</si>
  <si>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</si>
  <si>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</si>
  <si>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</si>
  <si>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TOTAL</t>
  </si>
  <si>
    <t>total</t>
  </si>
  <si>
    <t>Calculation of the Projected Period Amount</t>
  </si>
  <si>
    <t>Accum. Deferred Inc. Taxes &amp; Zero Cost ITC's</t>
  </si>
  <si>
    <t>&lt;- Max Equity Cap 54%</t>
  </si>
  <si>
    <t>ROI-Equity Rate</t>
  </si>
  <si>
    <t>ROI-Debt Rate</t>
  </si>
  <si>
    <t>Project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</si>
  <si>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</si>
  <si>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</si>
  <si>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</si>
  <si>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</si>
  <si>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</si>
  <si>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</si>
  <si>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</si>
  <si>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</si>
  <si>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</si>
  <si>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January 2020 to June 2020</t>
  </si>
  <si>
    <r>
      <t xml:space="preserve">Debt = </t>
    </r>
    <r>
      <rPr>
        <sz val="12"/>
        <color rgb="FF00B050"/>
        <rFont val="Arial"/>
        <family val="2"/>
      </rPr>
      <t>.1110</t>
    </r>
    <r>
      <rPr>
        <sz val="12"/>
        <rFont val="Arial"/>
        <family val="2"/>
      </rPr>
      <t xml:space="preserve">% * </t>
    </r>
    <r>
      <rPr>
        <sz val="12"/>
        <color rgb="FF7030A0"/>
        <rFont val="Arial"/>
        <family val="2"/>
      </rPr>
      <t>46.00</t>
    </r>
    <r>
      <rPr>
        <sz val="12"/>
        <rFont val="Arial"/>
        <family val="2"/>
      </rPr>
      <t>%</t>
    </r>
  </si>
  <si>
    <r>
      <t>Equity  =</t>
    </r>
    <r>
      <rPr>
        <sz val="12"/>
        <color rgb="FF00B050"/>
        <rFont val="Arial"/>
        <family val="2"/>
      </rPr>
      <t xml:space="preserve"> .1110</t>
    </r>
    <r>
      <rPr>
        <sz val="12"/>
        <rFont val="Arial"/>
        <family val="2"/>
      </rPr>
      <t xml:space="preserve">% * </t>
    </r>
    <r>
      <rPr>
        <sz val="12"/>
        <color rgb="FF0066FF"/>
        <rFont val="Arial"/>
        <family val="2"/>
      </rPr>
      <t>54.00</t>
    </r>
    <r>
      <rPr>
        <sz val="12"/>
        <rFont val="Arial"/>
        <family val="2"/>
      </rPr>
      <t>%</t>
    </r>
  </si>
  <si>
    <t>WACC</t>
  </si>
  <si>
    <t>c.  Amortization</t>
  </si>
  <si>
    <t>d.  Dismantlement</t>
  </si>
  <si>
    <t>FP</t>
  </si>
  <si>
    <t>FP Description</t>
  </si>
  <si>
    <t>Depr Grp</t>
  </si>
  <si>
    <t>Retirements</t>
  </si>
  <si>
    <t>Retired Cost Accumulation</t>
  </si>
  <si>
    <t xml:space="preserve">Depreciation Savings (on Retirements) </t>
  </si>
  <si>
    <t>Depr Rate</t>
  </si>
  <si>
    <t>Accumulated Depreciation (Additions)</t>
  </si>
  <si>
    <t xml:space="preserve">FERC / </t>
  </si>
  <si>
    <t>Depreciation (Additions)</t>
  </si>
  <si>
    <t xml:space="preserve">Accumulated Depreciation Savings (on Retirements) </t>
  </si>
  <si>
    <t>Plant In-Service (Depreciable Base)</t>
  </si>
  <si>
    <t>Capital Expenditures - Additions Only</t>
  </si>
  <si>
    <t>Less:  Net Accumulated Depreciation</t>
  </si>
  <si>
    <t xml:space="preserve">Total </t>
  </si>
  <si>
    <t>Storm Protection Plan Cost Recovery Clause (SPPCRC)</t>
  </si>
  <si>
    <t xml:space="preserve">f.  Other </t>
  </si>
  <si>
    <t>Calculation of the Current Period Amount</t>
  </si>
  <si>
    <t>In-Svc Date</t>
  </si>
  <si>
    <t>Est. In-Svc</t>
  </si>
  <si>
    <t>PMO</t>
  </si>
  <si>
    <t>FP Name</t>
  </si>
  <si>
    <t>PMO Description</t>
  </si>
  <si>
    <t>CWIP</t>
  </si>
  <si>
    <t>CAPEX</t>
  </si>
  <si>
    <t>CLEARINGS</t>
  </si>
  <si>
    <t>IN-SERVICE</t>
  </si>
  <si>
    <t>ACCUM DEPR</t>
  </si>
  <si>
    <t>Total Capex (Additions)</t>
  </si>
  <si>
    <t>Total Clearings to Plant</t>
  </si>
  <si>
    <t>Total Plant In Service</t>
  </si>
  <si>
    <t>Total Depreciation</t>
  </si>
  <si>
    <t>Total Accumulated Depreciation</t>
  </si>
  <si>
    <t>Total CWIP</t>
  </si>
  <si>
    <t>Net Investment</t>
  </si>
  <si>
    <t>Net Invstmt</t>
  </si>
  <si>
    <t>Total Net Investment</t>
  </si>
  <si>
    <t>Total Average Net Investment for All Programs</t>
  </si>
  <si>
    <t>Distribution Energy Jurisdictional Factor</t>
  </si>
  <si>
    <t>Distribution Demand Jurisdictional Factor</t>
  </si>
  <si>
    <t>July-Dec ties to ED Act-Est Forecast</t>
  </si>
  <si>
    <t>For Program: Substation Extreme Weather Protection</t>
  </si>
  <si>
    <t>3xx</t>
  </si>
  <si>
    <t>a.  Recoverable Costs Allocated to Demand</t>
  </si>
  <si>
    <t>b.  Recoverable Costs Allocated to Energy</t>
  </si>
  <si>
    <t>2019 May Capital Structure</t>
  </si>
  <si>
    <t>2019 May Actual SR</t>
  </si>
  <si>
    <t>&lt;- need to update notes</t>
  </si>
  <si>
    <t>July 2020 to December 2020</t>
  </si>
  <si>
    <t>2020 May Capital Structure</t>
  </si>
  <si>
    <t>2020 May Actual SR</t>
  </si>
  <si>
    <r>
      <t xml:space="preserve">Debt = </t>
    </r>
    <r>
      <rPr>
        <sz val="12"/>
        <color rgb="FF00B050"/>
        <rFont val="Arial"/>
        <family val="2"/>
      </rPr>
      <t>.2005</t>
    </r>
    <r>
      <rPr>
        <sz val="12"/>
        <rFont val="Arial"/>
        <family val="2"/>
      </rPr>
      <t xml:space="preserve">% * </t>
    </r>
    <r>
      <rPr>
        <sz val="12"/>
        <color rgb="FF7030A0"/>
        <rFont val="Arial"/>
        <family val="2"/>
      </rPr>
      <t>46.00</t>
    </r>
    <r>
      <rPr>
        <sz val="12"/>
        <rFont val="Arial"/>
        <family val="2"/>
      </rPr>
      <t>%</t>
    </r>
  </si>
  <si>
    <r>
      <t>Equity  =</t>
    </r>
    <r>
      <rPr>
        <sz val="12"/>
        <color rgb="FF00B050"/>
        <rFont val="Arial"/>
        <family val="2"/>
      </rPr>
      <t xml:space="preserve"> .2005</t>
    </r>
    <r>
      <rPr>
        <sz val="12"/>
        <rFont val="Arial"/>
        <family val="2"/>
      </rPr>
      <t xml:space="preserve">% * </t>
    </r>
    <r>
      <rPr>
        <sz val="12"/>
        <color rgb="FF0066FF"/>
        <rFont val="Arial"/>
        <family val="2"/>
      </rPr>
      <t>54.00</t>
    </r>
    <r>
      <rPr>
        <sz val="12"/>
        <rFont val="Arial"/>
        <family val="2"/>
      </rPr>
      <t>%</t>
    </r>
  </si>
  <si>
    <t>Column (1) - Per WACC Stipulation &amp; Settlement Agreement Dated July 17, 2012, and 2017 Base Rates Settlement Agreement Dated September 27, 2017.</t>
  </si>
  <si>
    <t>Column (3) - Per WACC Stipulation &amp; Settlement Agreement Dated July 17, 2012, and 2017 Base Rates Settlement Agreement Dated September 27, 2017.</t>
  </si>
  <si>
    <t>Rtrmts</t>
  </si>
  <si>
    <t>Accm Rtrmts</t>
  </si>
  <si>
    <t>Dpr Svgs</t>
  </si>
  <si>
    <t>Acm Dpr Svgs</t>
  </si>
  <si>
    <t>Avg Nt Invstmt</t>
  </si>
  <si>
    <t>Clearings to Plant In-Service</t>
  </si>
  <si>
    <t>January to December 2021</t>
  </si>
  <si>
    <t>January to December 2022</t>
  </si>
  <si>
    <t>Estimate</t>
  </si>
  <si>
    <t>Link: The 2022 CAPEX comes from the" SPPCRC 2022 Projection Capital" tab in the "SPPCRC 2021 Act-Est 7 2022 ED Projections_Rev040821" file.</t>
  </si>
  <si>
    <t>Calculation of the Current Period Actual/Estimated Amount</t>
  </si>
  <si>
    <t>2021 FESR with Normalization</t>
  </si>
  <si>
    <r>
      <t xml:space="preserve">Debt = </t>
    </r>
    <r>
      <rPr>
        <sz val="12"/>
        <color rgb="FF00B050"/>
        <rFont val="Arial"/>
        <family val="2"/>
      </rPr>
      <t>0.2123%</t>
    </r>
    <r>
      <rPr>
        <sz val="12"/>
        <rFont val="Arial"/>
        <family val="2"/>
      </rPr>
      <t xml:space="preserve"> * 46.00%</t>
    </r>
  </si>
  <si>
    <r>
      <t xml:space="preserve">Equity  = </t>
    </r>
    <r>
      <rPr>
        <sz val="12"/>
        <color rgb="FF00B050"/>
        <rFont val="Arial"/>
        <family val="2"/>
      </rPr>
      <t>0.2123%</t>
    </r>
    <r>
      <rPr>
        <sz val="12"/>
        <rFont val="Arial"/>
        <family val="2"/>
      </rPr>
      <t xml:space="preserve"> * 54.00%</t>
    </r>
  </si>
  <si>
    <t>2022 Prelim FESR with Normalization</t>
  </si>
  <si>
    <t>January 2023 to December 2023</t>
  </si>
  <si>
    <t>SEW-TBD1</t>
  </si>
  <si>
    <t>SPP SEW - MacDill AFB</t>
  </si>
  <si>
    <t>SEW-TBD1.1</t>
  </si>
  <si>
    <t>Dec'22</t>
  </si>
  <si>
    <t>Debt = 0.2543% * 46.00%</t>
  </si>
  <si>
    <t>Equity  = 0.2543% * 54.00%</t>
  </si>
  <si>
    <t>Column (1) - Per Order No. PSC-2020-0165-PAA-EU, issued May 20, 2020, approving amended joint motion modifying WACC methodology.</t>
  </si>
  <si>
    <t>Column (3) - Per Order No. PSC-2020-0165-PAA-EU, issued May 20, 2020, approving amended joint motion modifying WACC methodology..</t>
  </si>
  <si>
    <r>
      <t xml:space="preserve">Copy/Paste </t>
    </r>
    <r>
      <rPr>
        <b/>
        <u/>
        <sz val="11"/>
        <rFont val="Arial"/>
        <family val="2"/>
      </rPr>
      <t>Est. In-Svc &amp; In-Svc Dates</t>
    </r>
    <r>
      <rPr>
        <b/>
        <sz val="11"/>
        <rFont val="Arial"/>
        <family val="2"/>
      </rPr>
      <t xml:space="preserve"> from Actuals each month</t>
    </r>
  </si>
  <si>
    <t>Plant-in-Service/Depreciation Base</t>
  </si>
  <si>
    <t>a.  Equity Component Grossed Up For Taxes</t>
  </si>
  <si>
    <t>b.  Debt Component Grossed Up For Taxes</t>
  </si>
  <si>
    <t>a.  Depreciation</t>
  </si>
  <si>
    <t>b.  Depreciation Savings</t>
  </si>
  <si>
    <t>e.  Property Taxes</t>
  </si>
  <si>
    <t>Retail Demand-Related Recoverable Costs</t>
  </si>
  <si>
    <t>Retail Energy-Related Recoverable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</si>
</sst>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0000_);\(#,##0.0000000\)"/>
    <numFmt numFmtId="165" formatCode="_(&quot;$&quot;* #,##0_);_(&quot;$&quot;* \(#,##0\);_(&quot;$&quot;* &quot;-&quot;??_);_(@_)"/>
    <numFmt numFmtId="166" formatCode="_(* #,##0_);_(* \(#,##0\);_(* &quot;-&quot;??_);_(@_)"/>
    <numFmt numFmtId="167" formatCode=";;;"/>
    <numFmt numFmtId="168" formatCode="0.0000%"/>
    <numFmt numFmtId="169" formatCode="_(* #,##0.0000_);_(* \(#,##0.0000\);_(* &quot;-&quot;??_);_(@_)"/>
    <numFmt numFmtId="170" formatCode="_(* #,##0.0_);_(* \(#,##0.0\);_(* &quot;-&quot;??_);_(@_)"/>
    <numFmt numFmtId="171" formatCode="_(* #,##0.00000_);_(* \(#,##0.00000\);_(* &quot;-&quot;??_);_(@_)"/>
    <numFmt numFmtId="172" formatCode="0.0%"/>
    <numFmt numFmtId="173" formatCode="m/d/yy;@"/>
    <numFmt numFmtId="174" formatCode="mm/dd/yy;@"/>
  </numFmts>
  <fonts count="75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u/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 val="double"/>
      <sz val="12"/>
      <name val="Arial"/>
      <family val="2"/>
    </font>
    <font>
      <sz val="12"/>
      <color rgb="FF0000FF"/>
      <name val="Arial"/>
      <family val="2"/>
    </font>
    <font>
      <sz val="12"/>
      <color rgb="FF7030A0"/>
      <name val="Arial"/>
      <family val="2"/>
    </font>
    <font>
      <b/>
      <sz val="14"/>
      <color rgb="FF0000FF"/>
      <name val="Arial"/>
      <family val="2"/>
    </font>
    <font>
      <sz val="12"/>
      <color rgb="FFFF0000"/>
      <name val="Arial"/>
      <family val="2"/>
    </font>
    <font>
      <b/>
      <u/>
      <sz val="14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name val="Arial Narrow"/>
      <family val="2"/>
    </font>
    <font>
      <u/>
      <sz val="12"/>
      <color theme="10"/>
      <name val="Arial"/>
      <family val="2"/>
    </font>
    <font>
      <sz val="12"/>
      <color rgb="FFFF3300"/>
      <name val="Arial"/>
      <family val="2"/>
    </font>
    <font>
      <sz val="12"/>
      <color rgb="FF0066FF"/>
      <name val="Arial"/>
      <family val="2"/>
    </font>
    <font>
      <sz val="12"/>
      <color rgb="FF00B050"/>
      <name val="Arial"/>
      <family val="2"/>
    </font>
    <font>
      <u/>
      <sz val="12"/>
      <color rgb="FF0066FF"/>
      <name val="Arial"/>
      <family val="2"/>
    </font>
    <font>
      <b/>
      <sz val="12"/>
      <color rgb="FF0000FF"/>
      <name val="Arial"/>
      <family val="2"/>
    </font>
    <font>
      <u/>
      <sz val="12"/>
      <color rgb="FF00B050"/>
      <name val="Arial"/>
      <family val="2"/>
    </font>
    <font>
      <sz val="12"/>
      <color theme="8" tint="-0.499984740745262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rgb="FFC00000"/>
      <name val="Arial"/>
      <family val="2"/>
    </font>
    <font>
      <i/>
      <sz val="12"/>
      <name val="Arial"/>
      <family val="2"/>
    </font>
    <font>
      <i/>
      <sz val="14"/>
      <name val="Arial"/>
      <family val="2"/>
    </font>
    <font>
      <u/>
      <sz val="16"/>
      <name val="Arial"/>
      <family val="2"/>
    </font>
    <font>
      <b/>
      <u val="singleAccounting"/>
      <sz val="11"/>
      <name val="Calibri"/>
      <family val="2"/>
      <scheme val="minor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4"/>
      <name val="Calibri"/>
      <family val="2"/>
      <scheme val="minor"/>
    </font>
    <font>
      <b/>
      <u/>
      <sz val="16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</patternFill>
    </fill>
    <fill>
      <patternFill patternType="solid">
        <fgColor rgb="FF66FFFF"/>
        <bgColor indexed="64"/>
      </patternFill>
    </fill>
  </fills>
  <borders count="26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8"/>
      </bottom>
      <diagonal/>
    </border>
  </borders>
  <cellStyleXfs count="335">
    <xf numFmtId="37" fontId="0" fillId="0" borderId="0"/>
    <xf numFmtId="4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3" fontId="26" fillId="0" borderId="0" applyProtection="0"/>
    <xf numFmtId="3" fontId="27" fillId="0" borderId="0" applyProtection="0"/>
    <xf numFmtId="3" fontId="28" fillId="0" borderId="0" applyProtection="0"/>
    <xf numFmtId="2" fontId="17" fillId="0" borderId="0" applyFont="0" applyFill="0" applyBorder="0" applyAlignment="0" applyProtection="0"/>
    <xf numFmtId="0" fontId="27" fillId="0" borderId="0" applyNumberFormat="0" applyFont="0" applyFill="0" applyAlignment="0" applyProtection="0"/>
    <xf numFmtId="0" fontId="29" fillId="0" borderId="0" applyNumberFormat="0" applyFont="0" applyFill="0" applyAlignment="0" applyProtection="0"/>
    <xf numFmtId="37" fontId="20" fillId="0" borderId="0" applyBorder="0" applyProtection="0"/>
    <xf numFmtId="37" fontId="21" fillId="0" borderId="0" applyBorder="0" applyProtection="0"/>
    <xf numFmtId="9" fontId="17" fillId="0" borderId="0" applyFont="0" applyFill="0" applyBorder="0" applyAlignment="0" applyProtection="0"/>
    <xf numFmtId="0" fontId="17" fillId="0" borderId="1" applyNumberFormat="0" applyFont="0" applyBorder="0" applyAlignment="0" applyProtection="0"/>
    <xf numFmtId="37" fontId="20" fillId="0" borderId="0"/>
    <xf numFmtId="0" fontId="19" fillId="0" borderId="0" applyNumberFormat="0" applyFont="0" applyFill="0" applyAlignment="0" applyProtection="0"/>
    <xf numFmtId="37" fontId="20" fillId="0" borderId="0"/>
    <xf numFmtId="0" fontId="19" fillId="0" borderId="0" applyNumberFormat="0" applyFont="0" applyFill="0" applyAlignment="0" applyProtection="0"/>
    <xf numFmtId="43" fontId="16" fillId="0" borderId="0" applyFont="0" applyFill="0" applyBorder="0" applyAlignment="0" applyProtection="0"/>
    <xf numFmtId="0" fontId="16" fillId="0" borderId="0"/>
    <xf numFmtId="43" fontId="15" fillId="0" borderId="0" applyFont="0" applyFill="0" applyBorder="0" applyAlignment="0" applyProtection="0"/>
    <xf numFmtId="0" fontId="15" fillId="0" borderId="0"/>
    <xf numFmtId="43" fontId="14" fillId="0" borderId="0" applyFont="0" applyFill="0" applyBorder="0" applyAlignment="0" applyProtection="0"/>
    <xf numFmtId="0" fontId="14" fillId="0" borderId="0"/>
    <xf numFmtId="0" fontId="20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17" fillId="0" borderId="0"/>
    <xf numFmtId="43" fontId="17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7" fillId="0" borderId="0"/>
    <xf numFmtId="0" fontId="12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39" fillId="3" borderId="0" applyNumberFormat="0" applyBorder="0" applyAlignment="0" applyProtection="0"/>
    <xf numFmtId="0" fontId="40" fillId="4" borderId="0" applyNumberFormat="0" applyBorder="0" applyAlignment="0" applyProtection="0"/>
    <xf numFmtId="0" fontId="41" fillId="5" borderId="0" applyNumberFormat="0" applyBorder="0" applyAlignment="0" applyProtection="0"/>
    <xf numFmtId="0" fontId="42" fillId="6" borderId="12" applyNumberFormat="0" applyAlignment="0" applyProtection="0"/>
    <xf numFmtId="0" fontId="43" fillId="7" borderId="13" applyNumberFormat="0" applyAlignment="0" applyProtection="0"/>
    <xf numFmtId="0" fontId="44" fillId="7" borderId="12" applyNumberFormat="0" applyAlignment="0" applyProtection="0"/>
    <xf numFmtId="0" fontId="45" fillId="0" borderId="14" applyNumberFormat="0" applyFill="0" applyAlignment="0" applyProtection="0"/>
    <xf numFmtId="0" fontId="46" fillId="8" borderId="15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49" fillId="33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50" fillId="0" borderId="17" applyNumberFormat="0" applyFill="0" applyAlignment="0" applyProtection="0"/>
    <xf numFmtId="0" fontId="51" fillId="0" borderId="18" applyNumberFormat="0" applyFill="0" applyAlignment="0" applyProtection="0"/>
    <xf numFmtId="0" fontId="8" fillId="0" borderId="0"/>
    <xf numFmtId="0" fontId="8" fillId="0" borderId="0"/>
    <xf numFmtId="0" fontId="17" fillId="0" borderId="0"/>
    <xf numFmtId="0" fontId="8" fillId="9" borderId="16" applyNumberFormat="0" applyFont="0" applyAlignment="0" applyProtection="0"/>
    <xf numFmtId="0" fontId="52" fillId="0" borderId="19" applyNumberFormat="0" applyFill="0" applyAlignment="0" applyProtection="0"/>
    <xf numFmtId="44" fontId="17" fillId="0" borderId="0" applyFont="0" applyFill="0" applyBorder="0" applyAlignment="0" applyProtection="0"/>
    <xf numFmtId="0" fontId="8" fillId="9" borderId="16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9" borderId="16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9" borderId="16" applyNumberFormat="0" applyFont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12" borderId="0" applyNumberFormat="0" applyBorder="0" applyAlignment="0" applyProtection="0"/>
    <xf numFmtId="0" fontId="7" fillId="16" borderId="0" applyNumberFormat="0" applyBorder="0" applyAlignment="0" applyProtection="0"/>
    <xf numFmtId="0" fontId="7" fillId="20" borderId="0" applyNumberFormat="0" applyBorder="0" applyAlignment="0" applyProtection="0"/>
    <xf numFmtId="0" fontId="7" fillId="24" borderId="0" applyNumberFormat="0" applyBorder="0" applyAlignment="0" applyProtection="0"/>
    <xf numFmtId="0" fontId="7" fillId="28" borderId="0" applyNumberFormat="0" applyBorder="0" applyAlignment="0" applyProtection="0"/>
    <xf numFmtId="0" fontId="7" fillId="32" borderId="0" applyNumberFormat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9" borderId="16" applyNumberFormat="0" applyFont="0" applyAlignment="0" applyProtection="0"/>
    <xf numFmtId="0" fontId="7" fillId="9" borderId="16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16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9" borderId="16" applyNumberFormat="0" applyFont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7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9" borderId="16" applyNumberFormat="0" applyFon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53" fillId="0" borderId="0"/>
    <xf numFmtId="0" fontId="17" fillId="0" borderId="0"/>
    <xf numFmtId="0" fontId="53" fillId="0" borderId="0"/>
    <xf numFmtId="0" fontId="53" fillId="0" borderId="0"/>
    <xf numFmtId="0" fontId="17" fillId="0" borderId="0"/>
    <xf numFmtId="0" fontId="53" fillId="0" borderId="0"/>
    <xf numFmtId="0" fontId="53" fillId="0" borderId="0"/>
    <xf numFmtId="0" fontId="17" fillId="0" borderId="0"/>
    <xf numFmtId="0" fontId="53" fillId="0" borderId="0"/>
    <xf numFmtId="0" fontId="53" fillId="0" borderId="0"/>
    <xf numFmtId="0" fontId="17" fillId="0" borderId="0">
      <alignment wrapText="1"/>
    </xf>
    <xf numFmtId="0" fontId="20" fillId="34" borderId="0"/>
    <xf numFmtId="0" fontId="17" fillId="0" borderId="0"/>
    <xf numFmtId="0" fontId="5" fillId="0" borderId="0"/>
    <xf numFmtId="0" fontId="17" fillId="0" borderId="0"/>
    <xf numFmtId="0" fontId="5" fillId="0" borderId="0"/>
    <xf numFmtId="0" fontId="53" fillId="0" borderId="0"/>
    <xf numFmtId="0" fontId="53" fillId="0" borderId="0"/>
    <xf numFmtId="0" fontId="17" fillId="0" borderId="0"/>
    <xf numFmtId="0" fontId="53" fillId="0" borderId="0"/>
    <xf numFmtId="0" fontId="53" fillId="0" borderId="0"/>
    <xf numFmtId="0" fontId="54" fillId="0" borderId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12" borderId="0" applyNumberFormat="0" applyBorder="0" applyAlignment="0" applyProtection="0"/>
    <xf numFmtId="0" fontId="4" fillId="16" borderId="0" applyNumberFormat="0" applyBorder="0" applyAlignment="0" applyProtection="0"/>
    <xf numFmtId="0" fontId="4" fillId="20" borderId="0" applyNumberFormat="0" applyBorder="0" applyAlignment="0" applyProtection="0"/>
    <xf numFmtId="0" fontId="4" fillId="24" borderId="0" applyNumberFormat="0" applyBorder="0" applyAlignment="0" applyProtection="0"/>
    <xf numFmtId="0" fontId="4" fillId="28" borderId="0" applyNumberFormat="0" applyBorder="0" applyAlignment="0" applyProtection="0"/>
    <xf numFmtId="0" fontId="4" fillId="32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9" borderId="16" applyNumberFormat="0" applyFont="0" applyAlignment="0" applyProtection="0"/>
    <xf numFmtId="0" fontId="4" fillId="9" borderId="1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9" borderId="1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9" borderId="1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0" borderId="0"/>
    <xf numFmtId="43" fontId="17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4" fillId="0" borderId="0"/>
    <xf numFmtId="43" fontId="55" fillId="0" borderId="0" applyFont="0" applyFill="0" applyBorder="0" applyAlignment="0" applyProtection="0"/>
    <xf numFmtId="0" fontId="20" fillId="34" borderId="0"/>
    <xf numFmtId="9" fontId="4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4" fillId="9" borderId="16" applyNumberFormat="0" applyFont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0" borderId="0"/>
    <xf numFmtId="9" fontId="4" fillId="0" borderId="0" applyFont="0" applyFill="0" applyBorder="0" applyAlignment="0" applyProtection="0"/>
    <xf numFmtId="37" fontId="56" fillId="0" borderId="0" applyNumberForma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7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0" fillId="0" borderId="0"/>
    <xf numFmtId="43" fontId="1" fillId="0" borderId="0" applyFont="0" applyFill="0" applyBorder="0" applyAlignment="0" applyProtection="0"/>
    <xf numFmtId="37" fontId="20" fillId="0" borderId="0" applyBorder="0" applyProtection="0"/>
  </cellStyleXfs>
  <cellXfs count="195">
    <xf numFmtId="37" fontId="0" fillId="0" borderId="0" xfId="0"/>
    <xf numFmtId="37" fontId="19" fillId="0" borderId="0" xfId="0" applyFont="1" applyFill="1"/>
    <xf numFmtId="37" fontId="20" fillId="0" borderId="0" xfId="0" applyFont="1" applyFill="1"/>
    <xf numFmtId="37" fontId="22" fillId="0" borderId="0" xfId="0" applyFont="1" applyFill="1"/>
    <xf numFmtId="37" fontId="23" fillId="0" borderId="0" xfId="0" applyFont="1" applyFill="1" applyAlignment="1" applyProtection="1">
      <alignment horizontal="centerContinuous"/>
    </xf>
    <xf numFmtId="37" fontId="22" fillId="0" borderId="0" xfId="0" applyFont="1" applyFill="1" applyAlignment="1">
      <alignment horizontal="right"/>
    </xf>
    <xf numFmtId="37" fontId="22" fillId="0" borderId="4" xfId="0" applyFont="1" applyFill="1" applyBorder="1" applyProtection="1"/>
    <xf numFmtId="164" fontId="22" fillId="0" borderId="0" xfId="0" applyNumberFormat="1" applyFont="1" applyFill="1" applyProtection="1"/>
    <xf numFmtId="37" fontId="24" fillId="0" borderId="0" xfId="0" applyFont="1" applyFill="1" applyAlignment="1">
      <alignment horizontal="right"/>
    </xf>
    <xf numFmtId="37" fontId="23" fillId="0" borderId="0" xfId="0" applyFont="1" applyFill="1" applyBorder="1"/>
    <xf numFmtId="37" fontId="22" fillId="0" borderId="0" xfId="0" applyFont="1" applyFill="1" applyBorder="1"/>
    <xf numFmtId="37" fontId="22" fillId="0" borderId="0" xfId="0" applyFont="1" applyFill="1" applyAlignment="1">
      <alignment horizontal="left"/>
    </xf>
    <xf numFmtId="37" fontId="22" fillId="0" borderId="0" xfId="0" quotePrefix="1" applyFont="1" applyFill="1" applyAlignment="1">
      <alignment horizontal="right"/>
    </xf>
    <xf numFmtId="37" fontId="22" fillId="0" borderId="0" xfId="0" applyFont="1" applyFill="1" applyAlignment="1"/>
    <xf numFmtId="37" fontId="22" fillId="0" borderId="0" xfId="0" applyFont="1" applyFill="1" applyProtection="1"/>
    <xf numFmtId="43" fontId="22" fillId="0" borderId="0" xfId="1" applyFont="1" applyFill="1"/>
    <xf numFmtId="37" fontId="22" fillId="0" borderId="0" xfId="0" applyFont="1" applyFill="1" applyAlignment="1" applyProtection="1">
      <alignment horizontal="centerContinuous"/>
    </xf>
    <xf numFmtId="37" fontId="22" fillId="0" borderId="3" xfId="0" applyFont="1" applyFill="1" applyBorder="1" applyAlignment="1" applyProtection="1">
      <alignment horizontal="left"/>
    </xf>
    <xf numFmtId="37" fontId="22" fillId="0" borderId="0" xfId="0" applyFont="1" applyFill="1" applyBorder="1" applyAlignment="1" applyProtection="1">
      <alignment horizontal="left"/>
    </xf>
    <xf numFmtId="37" fontId="22" fillId="0" borderId="3" xfId="0" applyFont="1" applyFill="1" applyBorder="1" applyAlignment="1" applyProtection="1">
      <alignment horizontal="center"/>
    </xf>
    <xf numFmtId="49" fontId="22" fillId="0" borderId="0" xfId="0" applyNumberFormat="1" applyFont="1" applyFill="1" applyAlignment="1">
      <alignment horizontal="center"/>
    </xf>
    <xf numFmtId="49" fontId="22" fillId="0" borderId="0" xfId="0" applyNumberFormat="1" applyFont="1" applyFill="1" applyAlignment="1" applyProtection="1">
      <alignment horizontal="center"/>
    </xf>
    <xf numFmtId="37" fontId="22" fillId="0" borderId="4" xfId="0" applyNumberFormat="1" applyFont="1" applyFill="1" applyBorder="1" applyProtection="1"/>
    <xf numFmtId="0" fontId="17" fillId="0" borderId="0" xfId="26" quotePrefix="1" applyFont="1" applyFill="1" applyAlignment="1">
      <alignment horizontal="center"/>
    </xf>
    <xf numFmtId="0" fontId="17" fillId="0" borderId="0" xfId="26" applyFont="1" applyFill="1"/>
    <xf numFmtId="0" fontId="20" fillId="0" borderId="0" xfId="26" applyFont="1" applyFill="1"/>
    <xf numFmtId="0" fontId="17" fillId="0" borderId="0" xfId="26" applyFont="1" applyFill="1" applyAlignment="1">
      <alignment horizontal="left"/>
    </xf>
    <xf numFmtId="0" fontId="17" fillId="0" borderId="0" xfId="26" quotePrefix="1" applyFont="1" applyFill="1" applyAlignment="1">
      <alignment horizontal="left"/>
    </xf>
    <xf numFmtId="17" fontId="22" fillId="0" borderId="0" xfId="0" applyNumberFormat="1" applyFont="1" applyFill="1" applyBorder="1" applyAlignment="1">
      <alignment horizontal="center"/>
    </xf>
    <xf numFmtId="0" fontId="20" fillId="0" borderId="2" xfId="26" applyFont="1" applyFill="1" applyBorder="1" applyAlignment="1">
      <alignment horizontal="center"/>
    </xf>
    <xf numFmtId="168" fontId="35" fillId="0" borderId="10" xfId="26" applyNumberFormat="1" applyFont="1" applyFill="1" applyBorder="1"/>
    <xf numFmtId="0" fontId="20" fillId="0" borderId="0" xfId="26" applyFont="1" applyFill="1" applyBorder="1" applyAlignment="1">
      <alignment horizontal="center"/>
    </xf>
    <xf numFmtId="0" fontId="20" fillId="0" borderId="2" xfId="26" quotePrefix="1" applyFont="1" applyFill="1" applyBorder="1" applyAlignment="1">
      <alignment horizontal="center"/>
    </xf>
    <xf numFmtId="168" fontId="22" fillId="0" borderId="0" xfId="14" applyNumberFormat="1" applyFont="1" applyFill="1" applyProtection="1"/>
    <xf numFmtId="37" fontId="22" fillId="0" borderId="9" xfId="12" applyFont="1" applyFill="1" applyBorder="1"/>
    <xf numFmtId="0" fontId="20" fillId="0" borderId="9" xfId="26" applyFont="1" applyFill="1" applyBorder="1"/>
    <xf numFmtId="0" fontId="20" fillId="0" borderId="20" xfId="26" applyFont="1" applyFill="1" applyBorder="1"/>
    <xf numFmtId="0" fontId="20" fillId="0" borderId="0" xfId="26" applyFont="1" applyFill="1" applyBorder="1"/>
    <xf numFmtId="0" fontId="17" fillId="0" borderId="0" xfId="26" quotePrefix="1" applyFont="1" applyFill="1" applyBorder="1" applyAlignment="1">
      <alignment horizontal="center"/>
    </xf>
    <xf numFmtId="0" fontId="61" fillId="2" borderId="0" xfId="26" applyFont="1" applyFill="1" applyBorder="1" applyAlignment="1">
      <alignment horizontal="center"/>
    </xf>
    <xf numFmtId="0" fontId="17" fillId="0" borderId="20" xfId="26" applyFont="1" applyFill="1" applyBorder="1"/>
    <xf numFmtId="0" fontId="20" fillId="0" borderId="0" xfId="26" quotePrefix="1" applyBorder="1" applyAlignment="1">
      <alignment horizontal="left"/>
    </xf>
    <xf numFmtId="168" fontId="20" fillId="0" borderId="0" xfId="26" applyNumberFormat="1" applyFont="1" applyFill="1" applyBorder="1"/>
    <xf numFmtId="0" fontId="20" fillId="0" borderId="0" xfId="26" applyBorder="1"/>
    <xf numFmtId="0" fontId="20" fillId="0" borderId="0" xfId="26" quotePrefix="1" applyFont="1" applyFill="1" applyBorder="1" applyAlignment="1">
      <alignment horizontal="left"/>
    </xf>
    <xf numFmtId="3" fontId="20" fillId="0" borderId="0" xfId="26" applyNumberFormat="1" applyFont="1" applyFill="1" applyBorder="1"/>
    <xf numFmtId="10" fontId="20" fillId="0" borderId="0" xfId="14" applyNumberFormat="1" applyFont="1" applyFill="1" applyBorder="1"/>
    <xf numFmtId="10" fontId="20" fillId="0" borderId="0" xfId="26" applyNumberFormat="1" applyFont="1" applyFill="1" applyBorder="1"/>
    <xf numFmtId="165" fontId="31" fillId="0" borderId="0" xfId="3" applyNumberFormat="1" applyFont="1" applyFill="1" applyBorder="1"/>
    <xf numFmtId="10" fontId="31" fillId="0" borderId="0" xfId="14" applyNumberFormat="1" applyFont="1" applyFill="1" applyBorder="1"/>
    <xf numFmtId="168" fontId="57" fillId="0" borderId="0" xfId="14" applyNumberFormat="1" applyFont="1" applyFill="1" applyBorder="1"/>
    <xf numFmtId="0" fontId="30" fillId="0" borderId="0" xfId="26" quotePrefix="1" applyFont="1" applyFill="1" applyBorder="1" applyAlignment="1">
      <alignment horizontal="left"/>
    </xf>
    <xf numFmtId="165" fontId="20" fillId="0" borderId="0" xfId="26" applyNumberFormat="1" applyFont="1" applyFill="1" applyBorder="1"/>
    <xf numFmtId="10" fontId="33" fillId="0" borderId="0" xfId="14" applyNumberFormat="1" applyFont="1" applyFill="1" applyBorder="1"/>
    <xf numFmtId="37" fontId="20" fillId="0" borderId="0" xfId="26" applyNumberFormat="1" applyFont="1" applyFill="1" applyBorder="1"/>
    <xf numFmtId="10" fontId="58" fillId="0" borderId="0" xfId="14" applyNumberFormat="1" applyFont="1" applyFill="1" applyBorder="1"/>
    <xf numFmtId="37" fontId="18" fillId="0" borderId="0" xfId="26" applyNumberFormat="1" applyFont="1" applyFill="1" applyBorder="1"/>
    <xf numFmtId="10" fontId="60" fillId="0" borderId="0" xfId="14" applyNumberFormat="1" applyFont="1" applyFill="1" applyBorder="1"/>
    <xf numFmtId="0" fontId="63" fillId="0" borderId="9" xfId="26" applyFont="1" applyFill="1" applyBorder="1"/>
    <xf numFmtId="0" fontId="30" fillId="0" borderId="0" xfId="26" applyFont="1" applyFill="1" applyBorder="1"/>
    <xf numFmtId="0" fontId="20" fillId="0" borderId="0" xfId="26" applyFont="1" applyFill="1" applyBorder="1" applyAlignment="1">
      <alignment horizontal="left"/>
    </xf>
    <xf numFmtId="168" fontId="20" fillId="0" borderId="0" xfId="14" applyNumberFormat="1" applyFont="1" applyFill="1" applyBorder="1"/>
    <xf numFmtId="168" fontId="18" fillId="0" borderId="0" xfId="14" applyNumberFormat="1" applyFont="1" applyFill="1" applyBorder="1"/>
    <xf numFmtId="168" fontId="31" fillId="0" borderId="0" xfId="14" applyNumberFormat="1" applyFont="1" applyFill="1" applyBorder="1"/>
    <xf numFmtId="169" fontId="20" fillId="0" borderId="0" xfId="1" applyNumberFormat="1" applyFont="1" applyFill="1" applyBorder="1"/>
    <xf numFmtId="168" fontId="31" fillId="2" borderId="0" xfId="14" applyNumberFormat="1" applyFont="1" applyFill="1" applyBorder="1"/>
    <xf numFmtId="0" fontId="19" fillId="0" borderId="0" xfId="26" quotePrefix="1" applyFont="1" applyFill="1" applyBorder="1" applyAlignment="1">
      <alignment horizontal="left"/>
    </xf>
    <xf numFmtId="0" fontId="17" fillId="0" borderId="20" xfId="26" quotePrefix="1" applyFont="1" applyFill="1" applyBorder="1" applyAlignment="1">
      <alignment horizontal="center"/>
    </xf>
    <xf numFmtId="0" fontId="17" fillId="0" borderId="0" xfId="26" applyFont="1" applyFill="1" applyBorder="1" applyAlignment="1">
      <alignment horizontal="left"/>
    </xf>
    <xf numFmtId="0" fontId="17" fillId="0" borderId="0" xfId="26" applyFont="1" applyFill="1" applyBorder="1"/>
    <xf numFmtId="0" fontId="17" fillId="0" borderId="5" xfId="26" quotePrefix="1" applyFont="1" applyFill="1" applyBorder="1" applyAlignment="1">
      <alignment horizontal="center"/>
    </xf>
    <xf numFmtId="0" fontId="17" fillId="0" borderId="2" xfId="26" quotePrefix="1" applyFont="1" applyFill="1" applyBorder="1" applyAlignment="1">
      <alignment horizontal="left"/>
    </xf>
    <xf numFmtId="0" fontId="20" fillId="0" borderId="2" xfId="26" applyFont="1" applyFill="1" applyBorder="1"/>
    <xf numFmtId="0" fontId="20" fillId="0" borderId="6" xfId="26" applyFont="1" applyFill="1" applyBorder="1"/>
    <xf numFmtId="37" fontId="22" fillId="0" borderId="8" xfId="0" applyFont="1" applyFill="1" applyBorder="1"/>
    <xf numFmtId="171" fontId="32" fillId="0" borderId="0" xfId="1" applyNumberFormat="1" applyFont="1" applyFill="1" applyBorder="1"/>
    <xf numFmtId="37" fontId="25" fillId="0" borderId="0" xfId="0" applyFont="1" applyFill="1" applyAlignment="1">
      <alignment horizontal="center"/>
    </xf>
    <xf numFmtId="9" fontId="22" fillId="0" borderId="0" xfId="14" applyFont="1" applyFill="1" applyAlignment="1">
      <alignment horizontal="center"/>
    </xf>
    <xf numFmtId="37" fontId="22" fillId="0" borderId="0" xfId="0" applyFont="1" applyFill="1" applyAlignment="1">
      <alignment horizontal="right" indent="1"/>
    </xf>
    <xf numFmtId="173" fontId="19" fillId="0" borderId="0" xfId="0" applyNumberFormat="1" applyFont="1" applyFill="1"/>
    <xf numFmtId="166" fontId="19" fillId="0" borderId="8" xfId="0" applyNumberFormat="1" applyFont="1" applyFill="1" applyBorder="1"/>
    <xf numFmtId="37" fontId="19" fillId="0" borderId="0" xfId="0" applyFont="1" applyFill="1" applyAlignment="1">
      <alignment horizontal="left" indent="1"/>
    </xf>
    <xf numFmtId="166" fontId="19" fillId="0" borderId="0" xfId="1" applyNumberFormat="1" applyFont="1" applyFill="1" applyBorder="1"/>
    <xf numFmtId="43" fontId="20" fillId="0" borderId="0" xfId="1" applyFont="1" applyFill="1"/>
    <xf numFmtId="37" fontId="22" fillId="0" borderId="0" xfId="0" applyFont="1" applyFill="1" applyAlignment="1">
      <alignment horizontal="center"/>
    </xf>
    <xf numFmtId="37" fontId="65" fillId="0" borderId="0" xfId="0" applyFont="1" applyFill="1" applyAlignment="1">
      <alignment horizontal="center"/>
    </xf>
    <xf numFmtId="174" fontId="20" fillId="0" borderId="0" xfId="18" applyNumberFormat="1" applyFont="1" applyFill="1" applyAlignment="1">
      <alignment horizontal="center"/>
    </xf>
    <xf numFmtId="37" fontId="64" fillId="0" borderId="0" xfId="0" applyFont="1" applyFill="1" applyAlignment="1">
      <alignment horizontal="center"/>
    </xf>
    <xf numFmtId="49" fontId="19" fillId="0" borderId="0" xfId="334" applyNumberFormat="1" applyFont="1" applyFill="1"/>
    <xf numFmtId="166" fontId="20" fillId="0" borderId="21" xfId="1" applyNumberFormat="1" applyFont="1" applyFill="1" applyBorder="1"/>
    <xf numFmtId="37" fontId="20" fillId="0" borderId="0" xfId="0" applyFont="1" applyFill="1" applyAlignment="1">
      <alignment horizontal="center"/>
    </xf>
    <xf numFmtId="5" fontId="22" fillId="0" borderId="25" xfId="0" applyNumberFormat="1" applyFont="1" applyFill="1" applyBorder="1" applyProtection="1"/>
    <xf numFmtId="37" fontId="22" fillId="0" borderId="0" xfId="0" applyFont="1" applyFill="1" applyBorder="1" applyProtection="1"/>
    <xf numFmtId="37" fontId="22" fillId="0" borderId="2" xfId="0" applyFont="1" applyFill="1" applyBorder="1"/>
    <xf numFmtId="165" fontId="20" fillId="0" borderId="0" xfId="3" applyNumberFormat="1" applyFont="1" applyFill="1"/>
    <xf numFmtId="10" fontId="20" fillId="0" borderId="0" xfId="14" applyNumberFormat="1" applyFont="1" applyFill="1"/>
    <xf numFmtId="168" fontId="20" fillId="0" borderId="0" xfId="14" applyNumberFormat="1" applyFont="1" applyFill="1"/>
    <xf numFmtId="37" fontId="20" fillId="0" borderId="0" xfId="26" applyNumberFormat="1" applyFont="1" applyFill="1"/>
    <xf numFmtId="37" fontId="18" fillId="0" borderId="0" xfId="26" applyNumberFormat="1" applyFont="1" applyFill="1"/>
    <xf numFmtId="10" fontId="18" fillId="0" borderId="0" xfId="14" applyNumberFormat="1" applyFont="1" applyFill="1"/>
    <xf numFmtId="168" fontId="62" fillId="0" borderId="0" xfId="14" applyNumberFormat="1" applyFont="1" applyFill="1"/>
    <xf numFmtId="0" fontId="66" fillId="0" borderId="0" xfId="26" applyFont="1" applyFill="1"/>
    <xf numFmtId="165" fontId="20" fillId="0" borderId="0" xfId="3" applyNumberFormat="1" applyFont="1"/>
    <xf numFmtId="10" fontId="20" fillId="0" borderId="0" xfId="14" applyNumberFormat="1" applyFont="1"/>
    <xf numFmtId="168" fontId="20" fillId="0" borderId="0" xfId="14" applyNumberFormat="1" applyFont="1"/>
    <xf numFmtId="37" fontId="20" fillId="0" borderId="0" xfId="26" applyNumberFormat="1"/>
    <xf numFmtId="37" fontId="18" fillId="0" borderId="0" xfId="26" applyNumberFormat="1" applyFont="1"/>
    <xf numFmtId="10" fontId="18" fillId="0" borderId="0" xfId="14" applyNumberFormat="1" applyFont="1"/>
    <xf numFmtId="168" fontId="62" fillId="0" borderId="0" xfId="14" applyNumberFormat="1" applyFont="1"/>
    <xf numFmtId="171" fontId="32" fillId="35" borderId="0" xfId="1" applyNumberFormat="1" applyFont="1" applyFill="1"/>
    <xf numFmtId="37" fontId="22" fillId="0" borderId="0" xfId="0" applyFont="1" applyFill="1" applyAlignment="1" applyProtection="1">
      <alignment horizontal="center"/>
    </xf>
    <xf numFmtId="37" fontId="24" fillId="0" borderId="0" xfId="13" applyFont="1" applyFill="1" applyAlignment="1" applyProtection="1">
      <alignment horizontal="center"/>
    </xf>
    <xf numFmtId="37" fontId="22" fillId="0" borderId="0" xfId="13" applyFont="1" applyFill="1" applyAlignment="1" applyProtection="1">
      <alignment horizontal="center"/>
    </xf>
    <xf numFmtId="37" fontId="23" fillId="0" borderId="0" xfId="0" applyFont="1" applyFill="1" applyAlignment="1">
      <alignment horizontal="center"/>
    </xf>
    <xf numFmtId="0" fontId="19" fillId="0" borderId="0" xfId="26" applyFont="1" applyFill="1" applyBorder="1" applyAlignment="1">
      <alignment horizontal="center"/>
    </xf>
    <xf numFmtId="17" fontId="22" fillId="0" borderId="3" xfId="0" applyNumberFormat="1" applyFont="1" applyFill="1" applyBorder="1" applyAlignment="1">
      <alignment horizontal="center"/>
    </xf>
    <xf numFmtId="5" fontId="22" fillId="0" borderId="0" xfId="0" applyNumberFormat="1" applyFont="1" applyFill="1" applyProtection="1"/>
    <xf numFmtId="5" fontId="22" fillId="0" borderId="4" xfId="0" applyNumberFormat="1" applyFont="1" applyFill="1" applyBorder="1" applyProtection="1"/>
    <xf numFmtId="166" fontId="67" fillId="0" borderId="0" xfId="0" applyNumberFormat="1" applyFont="1" applyFill="1"/>
    <xf numFmtId="167" fontId="22" fillId="0" borderId="0" xfId="0" applyNumberFormat="1" applyFont="1" applyFill="1"/>
    <xf numFmtId="37" fontId="68" fillId="0" borderId="0" xfId="0" applyFont="1" applyFill="1"/>
    <xf numFmtId="37" fontId="24" fillId="0" borderId="0" xfId="0" applyFont="1" applyFill="1"/>
    <xf numFmtId="168" fontId="18" fillId="0" borderId="0" xfId="14" applyNumberFormat="1" applyFont="1" applyFill="1"/>
    <xf numFmtId="10" fontId="18" fillId="0" borderId="0" xfId="14" applyNumberFormat="1" applyFont="1" applyFill="1" applyBorder="1"/>
    <xf numFmtId="171" fontId="20" fillId="0" borderId="0" xfId="1" applyNumberFormat="1" applyFont="1" applyFill="1" applyBorder="1"/>
    <xf numFmtId="168" fontId="20" fillId="0" borderId="10" xfId="26" applyNumberFormat="1" applyFont="1" applyFill="1" applyBorder="1"/>
    <xf numFmtId="49" fontId="19" fillId="0" borderId="0" xfId="0" applyNumberFormat="1" applyFont="1" applyFill="1" applyBorder="1" applyAlignment="1">
      <alignment horizontal="center"/>
    </xf>
    <xf numFmtId="37" fontId="20" fillId="0" borderId="0" xfId="0" applyFont="1" applyFill="1" applyAlignment="1">
      <alignment horizontal="left" indent="1"/>
    </xf>
    <xf numFmtId="37" fontId="19" fillId="0" borderId="0" xfId="0" applyFont="1" applyFill="1" applyAlignment="1">
      <alignment horizontal="right"/>
    </xf>
    <xf numFmtId="166" fontId="19" fillId="0" borderId="0" xfId="0" applyNumberFormat="1" applyFont="1" applyFill="1" applyBorder="1"/>
    <xf numFmtId="166" fontId="19" fillId="0" borderId="21" xfId="1" applyNumberFormat="1" applyFont="1" applyFill="1" applyBorder="1"/>
    <xf numFmtId="166" fontId="19" fillId="0" borderId="7" xfId="1" applyNumberFormat="1" applyFont="1" applyFill="1" applyBorder="1"/>
    <xf numFmtId="166" fontId="19" fillId="0" borderId="8" xfId="1" applyNumberFormat="1" applyFont="1" applyFill="1" applyBorder="1"/>
    <xf numFmtId="166" fontId="19" fillId="0" borderId="0" xfId="0" applyNumberFormat="1" applyFont="1" applyFill="1"/>
    <xf numFmtId="37" fontId="19" fillId="0" borderId="0" xfId="0" applyFont="1" applyFill="1" applyAlignment="1">
      <alignment horizontal="center"/>
    </xf>
    <xf numFmtId="43" fontId="19" fillId="0" borderId="0" xfId="1" applyFont="1" applyFill="1"/>
    <xf numFmtId="43" fontId="19" fillId="0" borderId="0" xfId="0" applyNumberFormat="1" applyFont="1" applyFill="1" applyBorder="1"/>
    <xf numFmtId="166" fontId="19" fillId="0" borderId="9" xfId="1" applyNumberFormat="1" applyFont="1" applyFill="1" applyBorder="1"/>
    <xf numFmtId="166" fontId="20" fillId="0" borderId="9" xfId="1" applyNumberFormat="1" applyFont="1" applyFill="1" applyBorder="1"/>
    <xf numFmtId="37" fontId="18" fillId="0" borderId="0" xfId="0" applyFont="1" applyFill="1" applyAlignment="1">
      <alignment horizontal="center"/>
    </xf>
    <xf numFmtId="37" fontId="18" fillId="0" borderId="0" xfId="325" applyFont="1" applyFill="1"/>
    <xf numFmtId="37" fontId="18" fillId="0" borderId="0" xfId="325" applyFont="1" applyFill="1" applyAlignment="1"/>
    <xf numFmtId="37" fontId="65" fillId="0" borderId="0" xfId="0" applyFont="1" applyFill="1" applyAlignment="1">
      <alignment horizontal="left" indent="1"/>
    </xf>
    <xf numFmtId="166" fontId="70" fillId="0" borderId="0" xfId="0" applyNumberFormat="1" applyFont="1" applyFill="1" applyAlignment="1">
      <alignment horizontal="center"/>
    </xf>
    <xf numFmtId="173" fontId="20" fillId="0" borderId="0" xfId="0" applyNumberFormat="1" applyFont="1" applyFill="1" applyAlignment="1">
      <alignment horizontal="center"/>
    </xf>
    <xf numFmtId="43" fontId="20" fillId="0" borderId="0" xfId="1" applyNumberFormat="1" applyFont="1" applyFill="1"/>
    <xf numFmtId="166" fontId="20" fillId="0" borderId="0" xfId="0" applyNumberFormat="1" applyFont="1" applyFill="1"/>
    <xf numFmtId="166" fontId="20" fillId="0" borderId="0" xfId="1" applyNumberFormat="1" applyFont="1" applyFill="1"/>
    <xf numFmtId="166" fontId="20" fillId="0" borderId="0" xfId="0" applyNumberFormat="1" applyFont="1" applyFill="1" applyBorder="1"/>
    <xf numFmtId="173" fontId="67" fillId="0" borderId="0" xfId="0" applyNumberFormat="1" applyFont="1" applyFill="1" applyAlignment="1">
      <alignment horizontal="center"/>
    </xf>
    <xf numFmtId="37" fontId="71" fillId="0" borderId="0" xfId="0" applyFont="1" applyFill="1" applyAlignment="1">
      <alignment horizontal="right" vertical="center"/>
    </xf>
    <xf numFmtId="173" fontId="20" fillId="0" borderId="0" xfId="0" applyNumberFormat="1" applyFont="1" applyFill="1"/>
    <xf numFmtId="37" fontId="65" fillId="0" borderId="21" xfId="0" applyFont="1" applyFill="1" applyBorder="1" applyAlignment="1">
      <alignment horizontal="center"/>
    </xf>
    <xf numFmtId="166" fontId="20" fillId="0" borderId="0" xfId="1" applyNumberFormat="1" applyFont="1" applyFill="1" applyBorder="1"/>
    <xf numFmtId="166" fontId="67" fillId="0" borderId="0" xfId="1" applyNumberFormat="1" applyFont="1" applyFill="1"/>
    <xf numFmtId="172" fontId="20" fillId="0" borderId="0" xfId="14" applyNumberFormat="1" applyFont="1" applyFill="1" applyAlignment="1">
      <alignment horizontal="center"/>
    </xf>
    <xf numFmtId="43" fontId="20" fillId="0" borderId="8" xfId="1" applyFont="1" applyFill="1" applyBorder="1"/>
    <xf numFmtId="43" fontId="20" fillId="0" borderId="8" xfId="0" applyNumberFormat="1" applyFont="1" applyFill="1" applyBorder="1"/>
    <xf numFmtId="37" fontId="20" fillId="0" borderId="8" xfId="0" applyFont="1" applyFill="1" applyBorder="1"/>
    <xf numFmtId="166" fontId="20" fillId="0" borderId="8" xfId="0" applyNumberFormat="1" applyFont="1" applyFill="1" applyBorder="1"/>
    <xf numFmtId="39" fontId="20" fillId="0" borderId="8" xfId="0" applyNumberFormat="1" applyFont="1" applyFill="1" applyBorder="1"/>
    <xf numFmtId="170" fontId="20" fillId="0" borderId="8" xfId="0" applyNumberFormat="1" applyFont="1" applyFill="1" applyBorder="1"/>
    <xf numFmtId="43" fontId="20" fillId="0" borderId="0" xfId="0" applyNumberFormat="1" applyFont="1" applyFill="1" applyBorder="1"/>
    <xf numFmtId="37" fontId="73" fillId="0" borderId="0" xfId="0" applyFont="1" applyFill="1" applyAlignment="1">
      <alignment horizontal="left"/>
    </xf>
    <xf numFmtId="37" fontId="20" fillId="0" borderId="0" xfId="0" applyFont="1" applyFill="1" applyBorder="1"/>
    <xf numFmtId="37" fontId="74" fillId="0" borderId="0" xfId="0" applyFont="1" applyFill="1" applyAlignment="1">
      <alignment horizontal="left"/>
    </xf>
    <xf numFmtId="166" fontId="20" fillId="0" borderId="8" xfId="1" applyNumberFormat="1" applyFont="1" applyFill="1" applyBorder="1"/>
    <xf numFmtId="37" fontId="20" fillId="0" borderId="20" xfId="0" applyFont="1" applyFill="1" applyBorder="1"/>
    <xf numFmtId="37" fontId="20" fillId="0" borderId="5" xfId="0" applyFont="1" applyFill="1" applyBorder="1"/>
    <xf numFmtId="37" fontId="22" fillId="0" borderId="0" xfId="0" applyFont="1" applyFill="1" applyAlignment="1" applyProtection="1">
      <alignment horizontal="center"/>
    </xf>
    <xf numFmtId="37" fontId="24" fillId="0" borderId="0" xfId="13" applyFont="1" applyFill="1" applyAlignment="1" applyProtection="1">
      <alignment horizontal="center"/>
    </xf>
    <xf numFmtId="37" fontId="22" fillId="0" borderId="0" xfId="13" applyFont="1" applyFill="1" applyAlignment="1" applyProtection="1">
      <alignment horizontal="center"/>
    </xf>
    <xf numFmtId="37" fontId="23" fillId="0" borderId="0" xfId="0" applyFont="1" applyFill="1" applyAlignment="1">
      <alignment horizontal="center"/>
    </xf>
    <xf numFmtId="49" fontId="19" fillId="0" borderId="22" xfId="0" applyNumberFormat="1" applyFont="1" applyFill="1" applyBorder="1" applyAlignment="1">
      <alignment horizontal="center"/>
    </xf>
    <xf numFmtId="49" fontId="19" fillId="0" borderId="23" xfId="0" applyNumberFormat="1" applyFont="1" applyFill="1" applyBorder="1" applyAlignment="1">
      <alignment horizontal="center"/>
    </xf>
    <xf numFmtId="49" fontId="19" fillId="0" borderId="24" xfId="0" applyNumberFormat="1" applyFont="1" applyFill="1" applyBorder="1" applyAlignment="1">
      <alignment horizontal="center"/>
    </xf>
    <xf numFmtId="37" fontId="69" fillId="0" borderId="2" xfId="325" applyFont="1" applyFill="1" applyBorder="1" applyAlignment="1">
      <alignment horizontal="center"/>
    </xf>
    <xf numFmtId="37" fontId="22" fillId="0" borderId="20" xfId="12" applyFont="1" applyFill="1" applyBorder="1" applyAlignment="1" applyProtection="1">
      <alignment horizontal="center"/>
    </xf>
    <xf numFmtId="37" fontId="22" fillId="0" borderId="0" xfId="12" applyFont="1" applyFill="1" applyBorder="1" applyAlignment="1" applyProtection="1">
      <alignment horizontal="center"/>
    </xf>
    <xf numFmtId="37" fontId="24" fillId="0" borderId="7" xfId="18" applyFont="1" applyFill="1" applyBorder="1" applyAlignment="1" applyProtection="1">
      <alignment horizontal="center"/>
    </xf>
    <xf numFmtId="37" fontId="24" fillId="0" borderId="8" xfId="18" applyFont="1" applyFill="1" applyBorder="1" applyAlignment="1" applyProtection="1">
      <alignment horizontal="center"/>
    </xf>
    <xf numFmtId="37" fontId="34" fillId="0" borderId="20" xfId="18" applyFont="1" applyFill="1" applyBorder="1" applyAlignment="1" applyProtection="1">
      <alignment horizontal="center"/>
    </xf>
    <xf numFmtId="37" fontId="34" fillId="0" borderId="0" xfId="18" applyFont="1" applyFill="1" applyBorder="1" applyAlignment="1" applyProtection="1">
      <alignment horizontal="center"/>
    </xf>
    <xf numFmtId="37" fontId="22" fillId="0" borderId="20" xfId="18" applyFont="1" applyFill="1" applyBorder="1" applyAlignment="1" applyProtection="1">
      <alignment horizontal="center"/>
    </xf>
    <xf numFmtId="37" fontId="22" fillId="0" borderId="0" xfId="18" applyFont="1" applyFill="1" applyBorder="1" applyAlignment="1" applyProtection="1">
      <alignment horizontal="center"/>
    </xf>
    <xf numFmtId="37" fontId="36" fillId="0" borderId="20" xfId="18" applyFont="1" applyFill="1" applyBorder="1" applyAlignment="1" applyProtection="1">
      <alignment horizontal="center"/>
    </xf>
    <xf numFmtId="37" fontId="36" fillId="0" borderId="0" xfId="18" applyFont="1" applyFill="1" applyBorder="1" applyAlignment="1" applyProtection="1">
      <alignment horizontal="center"/>
    </xf>
    <xf numFmtId="0" fontId="19" fillId="0" borderId="20" xfId="26" applyFont="1" applyFill="1" applyBorder="1" applyAlignment="1">
      <alignment horizontal="center"/>
    </xf>
    <xf numFmtId="0" fontId="19" fillId="0" borderId="0" xfId="26" applyFont="1" applyFill="1" applyBorder="1" applyAlignment="1">
      <alignment horizontal="center"/>
    </xf>
    <xf numFmtId="0" fontId="34" fillId="2" borderId="20" xfId="26" applyFont="1" applyFill="1" applyBorder="1" applyAlignment="1">
      <alignment horizontal="center"/>
    </xf>
    <xf numFmtId="0" fontId="34" fillId="2" borderId="0" xfId="26" applyFont="1" applyFill="1" applyBorder="1" applyAlignment="1">
      <alignment horizontal="center"/>
    </xf>
    <xf numFmtId="37" fontId="23" fillId="0" borderId="20" xfId="18" applyFont="1" applyFill="1" applyBorder="1" applyAlignment="1" applyProtection="1">
      <alignment horizontal="center"/>
    </xf>
    <xf numFmtId="37" fontId="23" fillId="0" borderId="0" xfId="18" applyFont="1" applyFill="1" applyBorder="1" applyAlignment="1" applyProtection="1">
      <alignment horizontal="center"/>
    </xf>
    <xf numFmtId="37" fontId="24" fillId="0" borderId="20" xfId="18" applyFont="1" applyFill="1" applyBorder="1" applyAlignment="1" applyProtection="1">
      <alignment horizontal="center"/>
    </xf>
    <xf numFmtId="37" fontId="24" fillId="0" borderId="0" xfId="18" applyFont="1" applyFill="1" applyBorder="1" applyAlignment="1" applyProtection="1">
      <alignment horizontal="center"/>
    </xf>
  </cellXfs>
  <cellStyles count="335">
    <cellStyle name="20% - Accent1" xfId="74" builtinId="30" customBuiltin="1"/>
    <cellStyle name="20% - Accent1 2" xfId="108" xr:uid="{00000000-0005-0000-0000-000001000000}"/>
    <cellStyle name="20% - Accent1 2 2" xfId="164" xr:uid="{00000000-0005-0000-0000-000002000000}"/>
    <cellStyle name="20% - Accent1 2 3" xfId="261" xr:uid="{00000000-0005-0000-0000-000003000000}"/>
    <cellStyle name="20% - Accent1 3" xfId="121" xr:uid="{00000000-0005-0000-0000-000004000000}"/>
    <cellStyle name="20% - Accent1 3 2" xfId="177" xr:uid="{00000000-0005-0000-0000-000005000000}"/>
    <cellStyle name="20% - Accent1 3 3" xfId="274" xr:uid="{00000000-0005-0000-0000-000006000000}"/>
    <cellStyle name="20% - Accent1 4" xfId="134" xr:uid="{00000000-0005-0000-0000-000007000000}"/>
    <cellStyle name="20% - Accent1 4 2" xfId="190" xr:uid="{00000000-0005-0000-0000-000008000000}"/>
    <cellStyle name="20% - Accent1 4 3" xfId="287" xr:uid="{00000000-0005-0000-0000-000009000000}"/>
    <cellStyle name="20% - Accent1 5" xfId="146" xr:uid="{00000000-0005-0000-0000-00000A000000}"/>
    <cellStyle name="20% - Accent1 5 2" xfId="311" xr:uid="{00000000-0005-0000-0000-00000B000000}"/>
    <cellStyle name="20% - Accent1 6" xfId="243" xr:uid="{00000000-0005-0000-0000-00000C000000}"/>
    <cellStyle name="20% - Accent2" xfId="78" builtinId="34" customBuiltin="1"/>
    <cellStyle name="20% - Accent2 2" xfId="110" xr:uid="{00000000-0005-0000-0000-00000E000000}"/>
    <cellStyle name="20% - Accent2 2 2" xfId="166" xr:uid="{00000000-0005-0000-0000-00000F000000}"/>
    <cellStyle name="20% - Accent2 2 3" xfId="263" xr:uid="{00000000-0005-0000-0000-000010000000}"/>
    <cellStyle name="20% - Accent2 3" xfId="123" xr:uid="{00000000-0005-0000-0000-000011000000}"/>
    <cellStyle name="20% - Accent2 3 2" xfId="179" xr:uid="{00000000-0005-0000-0000-000012000000}"/>
    <cellStyle name="20% - Accent2 3 3" xfId="276" xr:uid="{00000000-0005-0000-0000-000013000000}"/>
    <cellStyle name="20% - Accent2 4" xfId="136" xr:uid="{00000000-0005-0000-0000-000014000000}"/>
    <cellStyle name="20% - Accent2 4 2" xfId="192" xr:uid="{00000000-0005-0000-0000-000015000000}"/>
    <cellStyle name="20% - Accent2 4 3" xfId="289" xr:uid="{00000000-0005-0000-0000-000016000000}"/>
    <cellStyle name="20% - Accent2 5" xfId="147" xr:uid="{00000000-0005-0000-0000-000017000000}"/>
    <cellStyle name="20% - Accent2 5 2" xfId="313" xr:uid="{00000000-0005-0000-0000-000018000000}"/>
    <cellStyle name="20% - Accent2 6" xfId="244" xr:uid="{00000000-0005-0000-0000-000019000000}"/>
    <cellStyle name="20% - Accent3" xfId="82" builtinId="38" customBuiltin="1"/>
    <cellStyle name="20% - Accent3 2" xfId="112" xr:uid="{00000000-0005-0000-0000-00001B000000}"/>
    <cellStyle name="20% - Accent3 2 2" xfId="168" xr:uid="{00000000-0005-0000-0000-00001C000000}"/>
    <cellStyle name="20% - Accent3 2 3" xfId="265" xr:uid="{00000000-0005-0000-0000-00001D000000}"/>
    <cellStyle name="20% - Accent3 3" xfId="125" xr:uid="{00000000-0005-0000-0000-00001E000000}"/>
    <cellStyle name="20% - Accent3 3 2" xfId="181" xr:uid="{00000000-0005-0000-0000-00001F000000}"/>
    <cellStyle name="20% - Accent3 3 3" xfId="278" xr:uid="{00000000-0005-0000-0000-000020000000}"/>
    <cellStyle name="20% - Accent3 4" xfId="138" xr:uid="{00000000-0005-0000-0000-000021000000}"/>
    <cellStyle name="20% - Accent3 4 2" xfId="194" xr:uid="{00000000-0005-0000-0000-000022000000}"/>
    <cellStyle name="20% - Accent3 4 3" xfId="291" xr:uid="{00000000-0005-0000-0000-000023000000}"/>
    <cellStyle name="20% - Accent3 5" xfId="148" xr:uid="{00000000-0005-0000-0000-000024000000}"/>
    <cellStyle name="20% - Accent3 5 2" xfId="315" xr:uid="{00000000-0005-0000-0000-000025000000}"/>
    <cellStyle name="20% - Accent3 6" xfId="245" xr:uid="{00000000-0005-0000-0000-000026000000}"/>
    <cellStyle name="20% - Accent4" xfId="86" builtinId="42" customBuiltin="1"/>
    <cellStyle name="20% - Accent4 2" xfId="114" xr:uid="{00000000-0005-0000-0000-000028000000}"/>
    <cellStyle name="20% - Accent4 2 2" xfId="170" xr:uid="{00000000-0005-0000-0000-000029000000}"/>
    <cellStyle name="20% - Accent4 2 3" xfId="267" xr:uid="{00000000-0005-0000-0000-00002A000000}"/>
    <cellStyle name="20% - Accent4 3" xfId="127" xr:uid="{00000000-0005-0000-0000-00002B000000}"/>
    <cellStyle name="20% - Accent4 3 2" xfId="183" xr:uid="{00000000-0005-0000-0000-00002C000000}"/>
    <cellStyle name="20% - Accent4 3 3" xfId="280" xr:uid="{00000000-0005-0000-0000-00002D000000}"/>
    <cellStyle name="20% - Accent4 4" xfId="140" xr:uid="{00000000-0005-0000-0000-00002E000000}"/>
    <cellStyle name="20% - Accent4 4 2" xfId="196" xr:uid="{00000000-0005-0000-0000-00002F000000}"/>
    <cellStyle name="20% - Accent4 4 3" xfId="293" xr:uid="{00000000-0005-0000-0000-000030000000}"/>
    <cellStyle name="20% - Accent4 5" xfId="149" xr:uid="{00000000-0005-0000-0000-000031000000}"/>
    <cellStyle name="20% - Accent4 5 2" xfId="317" xr:uid="{00000000-0005-0000-0000-000032000000}"/>
    <cellStyle name="20% - Accent4 6" xfId="246" xr:uid="{00000000-0005-0000-0000-000033000000}"/>
    <cellStyle name="20% - Accent5" xfId="90" builtinId="46" customBuiltin="1"/>
    <cellStyle name="20% - Accent5 2" xfId="116" xr:uid="{00000000-0005-0000-0000-000035000000}"/>
    <cellStyle name="20% - Accent5 2 2" xfId="172" xr:uid="{00000000-0005-0000-0000-000036000000}"/>
    <cellStyle name="20% - Accent5 2 3" xfId="269" xr:uid="{00000000-0005-0000-0000-000037000000}"/>
    <cellStyle name="20% - Accent5 3" xfId="129" xr:uid="{00000000-0005-0000-0000-000038000000}"/>
    <cellStyle name="20% - Accent5 3 2" xfId="185" xr:uid="{00000000-0005-0000-0000-000039000000}"/>
    <cellStyle name="20% - Accent5 3 3" xfId="282" xr:uid="{00000000-0005-0000-0000-00003A000000}"/>
    <cellStyle name="20% - Accent5 4" xfId="142" xr:uid="{00000000-0005-0000-0000-00003B000000}"/>
    <cellStyle name="20% - Accent5 4 2" xfId="198" xr:uid="{00000000-0005-0000-0000-00003C000000}"/>
    <cellStyle name="20% - Accent5 4 3" xfId="295" xr:uid="{00000000-0005-0000-0000-00003D000000}"/>
    <cellStyle name="20% - Accent5 5" xfId="150" xr:uid="{00000000-0005-0000-0000-00003E000000}"/>
    <cellStyle name="20% - Accent5 5 2" xfId="319" xr:uid="{00000000-0005-0000-0000-00003F000000}"/>
    <cellStyle name="20% - Accent5 6" xfId="247" xr:uid="{00000000-0005-0000-0000-000040000000}"/>
    <cellStyle name="20% - Accent6" xfId="94" builtinId="50" customBuiltin="1"/>
    <cellStyle name="20% - Accent6 2" xfId="118" xr:uid="{00000000-0005-0000-0000-000042000000}"/>
    <cellStyle name="20% - Accent6 2 2" xfId="174" xr:uid="{00000000-0005-0000-0000-000043000000}"/>
    <cellStyle name="20% - Accent6 2 3" xfId="271" xr:uid="{00000000-0005-0000-0000-000044000000}"/>
    <cellStyle name="20% - Accent6 3" xfId="131" xr:uid="{00000000-0005-0000-0000-000045000000}"/>
    <cellStyle name="20% - Accent6 3 2" xfId="187" xr:uid="{00000000-0005-0000-0000-000046000000}"/>
    <cellStyle name="20% - Accent6 3 3" xfId="284" xr:uid="{00000000-0005-0000-0000-000047000000}"/>
    <cellStyle name="20% - Accent6 4" xfId="144" xr:uid="{00000000-0005-0000-0000-000048000000}"/>
    <cellStyle name="20% - Accent6 4 2" xfId="200" xr:uid="{00000000-0005-0000-0000-000049000000}"/>
    <cellStyle name="20% - Accent6 4 3" xfId="297" xr:uid="{00000000-0005-0000-0000-00004A000000}"/>
    <cellStyle name="20% - Accent6 5" xfId="151" xr:uid="{00000000-0005-0000-0000-00004B000000}"/>
    <cellStyle name="20% - Accent6 5 2" xfId="321" xr:uid="{00000000-0005-0000-0000-00004C000000}"/>
    <cellStyle name="20% - Accent6 6" xfId="248" xr:uid="{00000000-0005-0000-0000-00004D000000}"/>
    <cellStyle name="40% - Accent1" xfId="75" builtinId="31" customBuiltin="1"/>
    <cellStyle name="40% - Accent1 2" xfId="109" xr:uid="{00000000-0005-0000-0000-00004F000000}"/>
    <cellStyle name="40% - Accent1 2 2" xfId="165" xr:uid="{00000000-0005-0000-0000-000050000000}"/>
    <cellStyle name="40% - Accent1 2 3" xfId="262" xr:uid="{00000000-0005-0000-0000-000051000000}"/>
    <cellStyle name="40% - Accent1 3" xfId="122" xr:uid="{00000000-0005-0000-0000-000052000000}"/>
    <cellStyle name="40% - Accent1 3 2" xfId="178" xr:uid="{00000000-0005-0000-0000-000053000000}"/>
    <cellStyle name="40% - Accent1 3 3" xfId="275" xr:uid="{00000000-0005-0000-0000-000054000000}"/>
    <cellStyle name="40% - Accent1 4" xfId="135" xr:uid="{00000000-0005-0000-0000-000055000000}"/>
    <cellStyle name="40% - Accent1 4 2" xfId="191" xr:uid="{00000000-0005-0000-0000-000056000000}"/>
    <cellStyle name="40% - Accent1 4 3" xfId="288" xr:uid="{00000000-0005-0000-0000-000057000000}"/>
    <cellStyle name="40% - Accent1 5" xfId="152" xr:uid="{00000000-0005-0000-0000-000058000000}"/>
    <cellStyle name="40% - Accent1 5 2" xfId="312" xr:uid="{00000000-0005-0000-0000-000059000000}"/>
    <cellStyle name="40% - Accent1 6" xfId="249" xr:uid="{00000000-0005-0000-0000-00005A000000}"/>
    <cellStyle name="40% - Accent2" xfId="79" builtinId="35" customBuiltin="1"/>
    <cellStyle name="40% - Accent2 2" xfId="111" xr:uid="{00000000-0005-0000-0000-00005C000000}"/>
    <cellStyle name="40% - Accent2 2 2" xfId="167" xr:uid="{00000000-0005-0000-0000-00005D000000}"/>
    <cellStyle name="40% - Accent2 2 3" xfId="264" xr:uid="{00000000-0005-0000-0000-00005E000000}"/>
    <cellStyle name="40% - Accent2 3" xfId="124" xr:uid="{00000000-0005-0000-0000-00005F000000}"/>
    <cellStyle name="40% - Accent2 3 2" xfId="180" xr:uid="{00000000-0005-0000-0000-000060000000}"/>
    <cellStyle name="40% - Accent2 3 3" xfId="277" xr:uid="{00000000-0005-0000-0000-000061000000}"/>
    <cellStyle name="40% - Accent2 4" xfId="137" xr:uid="{00000000-0005-0000-0000-000062000000}"/>
    <cellStyle name="40% - Accent2 4 2" xfId="193" xr:uid="{00000000-0005-0000-0000-000063000000}"/>
    <cellStyle name="40% - Accent2 4 3" xfId="290" xr:uid="{00000000-0005-0000-0000-000064000000}"/>
    <cellStyle name="40% - Accent2 5" xfId="153" xr:uid="{00000000-0005-0000-0000-000065000000}"/>
    <cellStyle name="40% - Accent2 5 2" xfId="314" xr:uid="{00000000-0005-0000-0000-000066000000}"/>
    <cellStyle name="40% - Accent2 6" xfId="250" xr:uid="{00000000-0005-0000-0000-000067000000}"/>
    <cellStyle name="40% - Accent3" xfId="83" builtinId="39" customBuiltin="1"/>
    <cellStyle name="40% - Accent3 2" xfId="113" xr:uid="{00000000-0005-0000-0000-000069000000}"/>
    <cellStyle name="40% - Accent3 2 2" xfId="169" xr:uid="{00000000-0005-0000-0000-00006A000000}"/>
    <cellStyle name="40% - Accent3 2 3" xfId="266" xr:uid="{00000000-0005-0000-0000-00006B000000}"/>
    <cellStyle name="40% - Accent3 3" xfId="126" xr:uid="{00000000-0005-0000-0000-00006C000000}"/>
    <cellStyle name="40% - Accent3 3 2" xfId="182" xr:uid="{00000000-0005-0000-0000-00006D000000}"/>
    <cellStyle name="40% - Accent3 3 3" xfId="279" xr:uid="{00000000-0005-0000-0000-00006E000000}"/>
    <cellStyle name="40% - Accent3 4" xfId="139" xr:uid="{00000000-0005-0000-0000-00006F000000}"/>
    <cellStyle name="40% - Accent3 4 2" xfId="195" xr:uid="{00000000-0005-0000-0000-000070000000}"/>
    <cellStyle name="40% - Accent3 4 3" xfId="292" xr:uid="{00000000-0005-0000-0000-000071000000}"/>
    <cellStyle name="40% - Accent3 5" xfId="154" xr:uid="{00000000-0005-0000-0000-000072000000}"/>
    <cellStyle name="40% - Accent3 5 2" xfId="316" xr:uid="{00000000-0005-0000-0000-000073000000}"/>
    <cellStyle name="40% - Accent3 6" xfId="251" xr:uid="{00000000-0005-0000-0000-000074000000}"/>
    <cellStyle name="40% - Accent4" xfId="87" builtinId="43" customBuiltin="1"/>
    <cellStyle name="40% - Accent4 2" xfId="115" xr:uid="{00000000-0005-0000-0000-000076000000}"/>
    <cellStyle name="40% - Accent4 2 2" xfId="171" xr:uid="{00000000-0005-0000-0000-000077000000}"/>
    <cellStyle name="40% - Accent4 2 3" xfId="268" xr:uid="{00000000-0005-0000-0000-000078000000}"/>
    <cellStyle name="40% - Accent4 3" xfId="128" xr:uid="{00000000-0005-0000-0000-000079000000}"/>
    <cellStyle name="40% - Accent4 3 2" xfId="184" xr:uid="{00000000-0005-0000-0000-00007A000000}"/>
    <cellStyle name="40% - Accent4 3 3" xfId="281" xr:uid="{00000000-0005-0000-0000-00007B000000}"/>
    <cellStyle name="40% - Accent4 4" xfId="141" xr:uid="{00000000-0005-0000-0000-00007C000000}"/>
    <cellStyle name="40% - Accent4 4 2" xfId="197" xr:uid="{00000000-0005-0000-0000-00007D000000}"/>
    <cellStyle name="40% - Accent4 4 3" xfId="294" xr:uid="{00000000-0005-0000-0000-00007E000000}"/>
    <cellStyle name="40% - Accent4 5" xfId="155" xr:uid="{00000000-0005-0000-0000-00007F000000}"/>
    <cellStyle name="40% - Accent4 5 2" xfId="318" xr:uid="{00000000-0005-0000-0000-000080000000}"/>
    <cellStyle name="40% - Accent4 6" xfId="252" xr:uid="{00000000-0005-0000-0000-000081000000}"/>
    <cellStyle name="40% - Accent5" xfId="91" builtinId="47" customBuiltin="1"/>
    <cellStyle name="40% - Accent5 2" xfId="117" xr:uid="{00000000-0005-0000-0000-000083000000}"/>
    <cellStyle name="40% - Accent5 2 2" xfId="173" xr:uid="{00000000-0005-0000-0000-000084000000}"/>
    <cellStyle name="40% - Accent5 2 3" xfId="270" xr:uid="{00000000-0005-0000-0000-000085000000}"/>
    <cellStyle name="40% - Accent5 3" xfId="130" xr:uid="{00000000-0005-0000-0000-000086000000}"/>
    <cellStyle name="40% - Accent5 3 2" xfId="186" xr:uid="{00000000-0005-0000-0000-000087000000}"/>
    <cellStyle name="40% - Accent5 3 3" xfId="283" xr:uid="{00000000-0005-0000-0000-000088000000}"/>
    <cellStyle name="40% - Accent5 4" xfId="143" xr:uid="{00000000-0005-0000-0000-000089000000}"/>
    <cellStyle name="40% - Accent5 4 2" xfId="199" xr:uid="{00000000-0005-0000-0000-00008A000000}"/>
    <cellStyle name="40% - Accent5 4 3" xfId="296" xr:uid="{00000000-0005-0000-0000-00008B000000}"/>
    <cellStyle name="40% - Accent5 5" xfId="156" xr:uid="{00000000-0005-0000-0000-00008C000000}"/>
    <cellStyle name="40% - Accent5 5 2" xfId="320" xr:uid="{00000000-0005-0000-0000-00008D000000}"/>
    <cellStyle name="40% - Accent5 6" xfId="253" xr:uid="{00000000-0005-0000-0000-00008E000000}"/>
    <cellStyle name="40% - Accent6" xfId="95" builtinId="51" customBuiltin="1"/>
    <cellStyle name="40% - Accent6 2" xfId="119" xr:uid="{00000000-0005-0000-0000-000090000000}"/>
    <cellStyle name="40% - Accent6 2 2" xfId="175" xr:uid="{00000000-0005-0000-0000-000091000000}"/>
    <cellStyle name="40% - Accent6 2 3" xfId="272" xr:uid="{00000000-0005-0000-0000-000092000000}"/>
    <cellStyle name="40% - Accent6 3" xfId="132" xr:uid="{00000000-0005-0000-0000-000093000000}"/>
    <cellStyle name="40% - Accent6 3 2" xfId="188" xr:uid="{00000000-0005-0000-0000-000094000000}"/>
    <cellStyle name="40% - Accent6 3 3" xfId="285" xr:uid="{00000000-0005-0000-0000-000095000000}"/>
    <cellStyle name="40% - Accent6 4" xfId="145" xr:uid="{00000000-0005-0000-0000-000096000000}"/>
    <cellStyle name="40% - Accent6 4 2" xfId="201" xr:uid="{00000000-0005-0000-0000-000097000000}"/>
    <cellStyle name="40% - Accent6 4 3" xfId="298" xr:uid="{00000000-0005-0000-0000-000098000000}"/>
    <cellStyle name="40% - Accent6 5" xfId="157" xr:uid="{00000000-0005-0000-0000-000099000000}"/>
    <cellStyle name="40% - Accent6 5 2" xfId="322" xr:uid="{00000000-0005-0000-0000-00009A000000}"/>
    <cellStyle name="40% - Accent6 6" xfId="254" xr:uid="{00000000-0005-0000-0000-00009B000000}"/>
    <cellStyle name="60% - Accent1" xfId="76" builtinId="32" customBuiltin="1"/>
    <cellStyle name="60% - Accent2" xfId="80" builtinId="36" customBuiltin="1"/>
    <cellStyle name="60% - Accent3" xfId="84" builtinId="40" customBuiltin="1"/>
    <cellStyle name="60% - Accent4" xfId="88" builtinId="44" customBuiltin="1"/>
    <cellStyle name="60% - Accent5" xfId="92" builtinId="48" customBuiltin="1"/>
    <cellStyle name="60% - Accent6" xfId="96" builtinId="52" customBuiltin="1"/>
    <cellStyle name="Accent1" xfId="73" builtinId="29" customBuiltin="1"/>
    <cellStyle name="Accent2" xfId="77" builtinId="33" customBuiltin="1"/>
    <cellStyle name="Accent3" xfId="81" builtinId="37" customBuiltin="1"/>
    <cellStyle name="Accent4" xfId="85" builtinId="41" customBuiltin="1"/>
    <cellStyle name="Accent5" xfId="89" builtinId="45" customBuiltin="1"/>
    <cellStyle name="Accent6" xfId="93" builtinId="49" customBuiltin="1"/>
    <cellStyle name="Bad" xfId="64" builtinId="27" customBuiltin="1"/>
    <cellStyle name="Calculation" xfId="68" builtinId="22" customBuiltin="1"/>
    <cellStyle name="Check Cell" xfId="70" builtinId="23" customBuiltin="1"/>
    <cellStyle name="Comma" xfId="1" builtinId="3"/>
    <cellStyle name="Comma 16" xfId="333" xr:uid="{699C14D0-0F05-4E9A-BD07-81CEF3D4ED7D}"/>
    <cellStyle name="Comma 2" xfId="20" xr:uid="{00000000-0005-0000-0000-0000AC000000}"/>
    <cellStyle name="Comma 2 10" xfId="158" xr:uid="{00000000-0005-0000-0000-0000AD000000}"/>
    <cellStyle name="Comma 2 11" xfId="204" xr:uid="{00000000-0005-0000-0000-0000AE000000}"/>
    <cellStyle name="Comma 2 12" xfId="255" xr:uid="{00000000-0005-0000-0000-0000AF000000}"/>
    <cellStyle name="Comma 2 2" xfId="22" xr:uid="{00000000-0005-0000-0000-0000B0000000}"/>
    <cellStyle name="Comma 2 2 2" xfId="29" xr:uid="{00000000-0005-0000-0000-0000B1000000}"/>
    <cellStyle name="Comma 2 2 2 2" xfId="46" xr:uid="{00000000-0005-0000-0000-0000B2000000}"/>
    <cellStyle name="Comma 2 2 2 3" xfId="213" xr:uid="{00000000-0005-0000-0000-0000B3000000}"/>
    <cellStyle name="Comma 2 2 2 4" xfId="305" xr:uid="{00000000-0005-0000-0000-0000B4000000}"/>
    <cellStyle name="Comma 2 2 3" xfId="40" xr:uid="{00000000-0005-0000-0000-0000B5000000}"/>
    <cellStyle name="Comma 2 2 4" xfId="52" xr:uid="{00000000-0005-0000-0000-0000B6000000}"/>
    <cellStyle name="Comma 2 2 5" xfId="98" xr:uid="{00000000-0005-0000-0000-0000B7000000}"/>
    <cellStyle name="Comma 2 2 6" xfId="159" xr:uid="{00000000-0005-0000-0000-0000B8000000}"/>
    <cellStyle name="Comma 2 2 7" xfId="208" xr:uid="{00000000-0005-0000-0000-0000B9000000}"/>
    <cellStyle name="Comma 2 2 8" xfId="256" xr:uid="{00000000-0005-0000-0000-0000BA000000}"/>
    <cellStyle name="Comma 2 3" xfId="24" xr:uid="{00000000-0005-0000-0000-0000BB000000}"/>
    <cellStyle name="Comma 2 3 2" xfId="31" xr:uid="{00000000-0005-0000-0000-0000BC000000}"/>
    <cellStyle name="Comma 2 3 2 2" xfId="48" xr:uid="{00000000-0005-0000-0000-0000BD000000}"/>
    <cellStyle name="Comma 2 3 3" xfId="42" xr:uid="{00000000-0005-0000-0000-0000BE000000}"/>
    <cellStyle name="Comma 2 3 4" xfId="54" xr:uid="{00000000-0005-0000-0000-0000BF000000}"/>
    <cellStyle name="Comma 2 3 5" xfId="212" xr:uid="{00000000-0005-0000-0000-0000C0000000}"/>
    <cellStyle name="Comma 2 3 6" xfId="309" xr:uid="{00000000-0005-0000-0000-0000C1000000}"/>
    <cellStyle name="Comma 2 4" xfId="27" xr:uid="{00000000-0005-0000-0000-0000C2000000}"/>
    <cellStyle name="Comma 2 4 2" xfId="44" xr:uid="{00000000-0005-0000-0000-0000C3000000}"/>
    <cellStyle name="Comma 2 4 3" xfId="300" xr:uid="{00000000-0005-0000-0000-0000C4000000}"/>
    <cellStyle name="Comma 2 5" xfId="34" xr:uid="{00000000-0005-0000-0000-0000C5000000}"/>
    <cellStyle name="Comma 2 6" xfId="38" xr:uid="{00000000-0005-0000-0000-0000C6000000}"/>
    <cellStyle name="Comma 2 7" xfId="50" xr:uid="{00000000-0005-0000-0000-0000C7000000}"/>
    <cellStyle name="Comma 2 8" xfId="58" xr:uid="{00000000-0005-0000-0000-0000C8000000}"/>
    <cellStyle name="Comma 2 9" xfId="97" xr:uid="{00000000-0005-0000-0000-0000C9000000}"/>
    <cellStyle name="Comma 3" xfId="35" xr:uid="{00000000-0005-0000-0000-0000CA000000}"/>
    <cellStyle name="Comma 3 2" xfId="216" xr:uid="{00000000-0005-0000-0000-0000CB000000}"/>
    <cellStyle name="Comma 4" xfId="217" xr:uid="{00000000-0005-0000-0000-0000CC000000}"/>
    <cellStyle name="Comma 5" xfId="218" xr:uid="{00000000-0005-0000-0000-0000CD000000}"/>
    <cellStyle name="Comma 6" xfId="219" xr:uid="{00000000-0005-0000-0000-0000CE000000}"/>
    <cellStyle name="Comma 7" xfId="220" xr:uid="{00000000-0005-0000-0000-0000CF000000}"/>
    <cellStyle name="Comma 8" xfId="327" xr:uid="{00000000-0005-0000-0000-0000D0000000}"/>
    <cellStyle name="Comma0" xfId="2" xr:uid="{00000000-0005-0000-0000-0000D1000000}"/>
    <cellStyle name="Currency" xfId="3" builtinId="4"/>
    <cellStyle name="Currency 2" xfId="59" xr:uid="{00000000-0005-0000-0000-0000D3000000}"/>
    <cellStyle name="Currency 2 2" xfId="106" xr:uid="{00000000-0005-0000-0000-0000D4000000}"/>
    <cellStyle name="Currency 2 2 2" xfId="209" xr:uid="{00000000-0005-0000-0000-0000D5000000}"/>
    <cellStyle name="Currency 2 3" xfId="205" xr:uid="{00000000-0005-0000-0000-0000D6000000}"/>
    <cellStyle name="Currency 3" xfId="330" xr:uid="{00000000-0005-0000-0000-000052010000}"/>
    <cellStyle name="Currency0" xfId="4" xr:uid="{00000000-0005-0000-0000-0000D7000000}"/>
    <cellStyle name="Date" xfId="5" xr:uid="{00000000-0005-0000-0000-0000D8000000}"/>
    <cellStyle name="Explanatory Text" xfId="72" builtinId="53" customBuiltin="1"/>
    <cellStyle name="F2" xfId="6" xr:uid="{00000000-0005-0000-0000-0000DA000000}"/>
    <cellStyle name="F3" xfId="7" xr:uid="{00000000-0005-0000-0000-0000DB000000}"/>
    <cellStyle name="F8" xfId="8" xr:uid="{00000000-0005-0000-0000-0000DC000000}"/>
    <cellStyle name="Fixed" xfId="9" xr:uid="{00000000-0005-0000-0000-0000DD000000}"/>
    <cellStyle name="Good" xfId="63" builtinId="26" customBuiltin="1"/>
    <cellStyle name="Heading 1" xfId="10" builtinId="16" customBuiltin="1"/>
    <cellStyle name="Heading 1 2" xfId="99" xr:uid="{00000000-0005-0000-0000-0000E0000000}"/>
    <cellStyle name="Heading 2" xfId="11" builtinId="17" customBuiltin="1"/>
    <cellStyle name="Heading 2 2" xfId="19" xr:uid="{00000000-0005-0000-0000-0000E2000000}"/>
    <cellStyle name="Heading 2 3" xfId="17" xr:uid="{00000000-0005-0000-0000-0000E3000000}"/>
    <cellStyle name="Heading 2 4" xfId="100" xr:uid="{00000000-0005-0000-0000-0000E4000000}"/>
    <cellStyle name="Heading 3" xfId="61" builtinId="18" customBuiltin="1"/>
    <cellStyle name="Heading 4" xfId="62" builtinId="19" customBuiltin="1"/>
    <cellStyle name="Hyperlink" xfId="325" builtinId="8"/>
    <cellStyle name="Input" xfId="66" builtinId="20" customBuiltin="1"/>
    <cellStyle name="Linked Cell" xfId="69" builtinId="24" customBuiltin="1"/>
    <cellStyle name="Neutral" xfId="65" builtinId="28" customBuiltin="1"/>
    <cellStyle name="Normal" xfId="0" builtinId="0"/>
    <cellStyle name="Normal 10" xfId="221" xr:uid="{00000000-0005-0000-0000-0000EC000000}"/>
    <cellStyle name="Normal 11" xfId="222" xr:uid="{00000000-0005-0000-0000-0000ED000000}"/>
    <cellStyle name="Normal 12" xfId="223" xr:uid="{00000000-0005-0000-0000-0000EE000000}"/>
    <cellStyle name="Normal 13" xfId="224" xr:uid="{00000000-0005-0000-0000-0000EF000000}"/>
    <cellStyle name="Normal 14" xfId="225" xr:uid="{00000000-0005-0000-0000-0000F0000000}"/>
    <cellStyle name="Normal 15" xfId="226" xr:uid="{00000000-0005-0000-0000-0000F1000000}"/>
    <cellStyle name="Normal 16" xfId="227" xr:uid="{00000000-0005-0000-0000-0000F2000000}"/>
    <cellStyle name="Normal 17" xfId="228" xr:uid="{00000000-0005-0000-0000-0000F3000000}"/>
    <cellStyle name="Normal 18" xfId="229" xr:uid="{00000000-0005-0000-0000-0000F4000000}"/>
    <cellStyle name="Normal 19" xfId="230" xr:uid="{00000000-0005-0000-0000-0000F5000000}"/>
    <cellStyle name="Normal 2" xfId="18" xr:uid="{00000000-0005-0000-0000-0000F6000000}"/>
    <cellStyle name="Normal 2 2" xfId="36" xr:uid="{00000000-0005-0000-0000-0000F7000000}"/>
    <cellStyle name="Normal 2 2 2" xfId="102" xr:uid="{00000000-0005-0000-0000-0000F8000000}"/>
    <cellStyle name="Normal 2 2 3" xfId="161" xr:uid="{00000000-0005-0000-0000-0000F9000000}"/>
    <cellStyle name="Normal 2 2 4" xfId="214" xr:uid="{00000000-0005-0000-0000-0000FA000000}"/>
    <cellStyle name="Normal 2 2 5" xfId="258" xr:uid="{00000000-0005-0000-0000-0000FB000000}"/>
    <cellStyle name="Normal 2 2 6" xfId="328" xr:uid="{421ED986-1C1E-4246-BAFE-A753C4CD4CC6}"/>
    <cellStyle name="Normal 2 3" xfId="101" xr:uid="{00000000-0005-0000-0000-0000FC000000}"/>
    <cellStyle name="Normal 2 3 2" xfId="211" xr:uid="{00000000-0005-0000-0000-0000FD000000}"/>
    <cellStyle name="Normal 2 3 3" xfId="301" xr:uid="{00000000-0005-0000-0000-0000FE000000}"/>
    <cellStyle name="Normal 2 4" xfId="160" xr:uid="{00000000-0005-0000-0000-0000FF000000}"/>
    <cellStyle name="Normal 2 5" xfId="257" xr:uid="{00000000-0005-0000-0000-000000010000}"/>
    <cellStyle name="Normal 20" xfId="231" xr:uid="{00000000-0005-0000-0000-000001010000}"/>
    <cellStyle name="Normal 21" xfId="232" xr:uid="{00000000-0005-0000-0000-000002010000}"/>
    <cellStyle name="Normal 22" xfId="233" xr:uid="{00000000-0005-0000-0000-000003010000}"/>
    <cellStyle name="Normal 23" xfId="242" xr:uid="{00000000-0005-0000-0000-000004010000}"/>
    <cellStyle name="Normal 24" xfId="326" xr:uid="{00000000-0005-0000-0000-000005010000}"/>
    <cellStyle name="Normal 25" xfId="329" xr:uid="{00000000-0005-0000-0000-000053010000}"/>
    <cellStyle name="Normal 3" xfId="21" xr:uid="{00000000-0005-0000-0000-000006010000}"/>
    <cellStyle name="Normal 3 10" xfId="202" xr:uid="{00000000-0005-0000-0000-000007010000}"/>
    <cellStyle name="Normal 3 2" xfId="23" xr:uid="{00000000-0005-0000-0000-000008010000}"/>
    <cellStyle name="Normal 3 2 2" xfId="30" xr:uid="{00000000-0005-0000-0000-000009010000}"/>
    <cellStyle name="Normal 3 2 2 2" xfId="47" xr:uid="{00000000-0005-0000-0000-00000A010000}"/>
    <cellStyle name="Normal 3 2 3" xfId="41" xr:uid="{00000000-0005-0000-0000-00000B010000}"/>
    <cellStyle name="Normal 3 2 4" xfId="53" xr:uid="{00000000-0005-0000-0000-00000C010000}"/>
    <cellStyle name="Normal 3 2 5" xfId="206" xr:uid="{00000000-0005-0000-0000-00000D010000}"/>
    <cellStyle name="Normal 3 2 6" xfId="234" xr:uid="{00000000-0005-0000-0000-00000E010000}"/>
    <cellStyle name="Normal 3 3" xfId="25" xr:uid="{00000000-0005-0000-0000-00000F010000}"/>
    <cellStyle name="Normal 3 3 2" xfId="32" xr:uid="{00000000-0005-0000-0000-000010010000}"/>
    <cellStyle name="Normal 3 3 2 2" xfId="49" xr:uid="{00000000-0005-0000-0000-000011010000}"/>
    <cellStyle name="Normal 3 3 3" xfId="43" xr:uid="{00000000-0005-0000-0000-000012010000}"/>
    <cellStyle name="Normal 3 3 4" xfId="55" xr:uid="{00000000-0005-0000-0000-000013010000}"/>
    <cellStyle name="Normal 3 3 5" xfId="210" xr:uid="{00000000-0005-0000-0000-000014010000}"/>
    <cellStyle name="Normal 3 4" xfId="28" xr:uid="{00000000-0005-0000-0000-000015010000}"/>
    <cellStyle name="Normal 3 4 2" xfId="45" xr:uid="{00000000-0005-0000-0000-000016010000}"/>
    <cellStyle name="Normal 3 5" xfId="37" xr:uid="{00000000-0005-0000-0000-000017010000}"/>
    <cellStyle name="Normal 3 5 3" xfId="332" xr:uid="{E7325842-2B6C-4A14-9C49-BFB5A572E447}"/>
    <cellStyle name="Normal 3 6" xfId="39" xr:uid="{00000000-0005-0000-0000-000018010000}"/>
    <cellStyle name="Normal 3 7" xfId="51" xr:uid="{00000000-0005-0000-0000-000019010000}"/>
    <cellStyle name="Normal 3 8" xfId="56" xr:uid="{00000000-0005-0000-0000-00001A010000}"/>
    <cellStyle name="Normal 3 9" xfId="103" xr:uid="{00000000-0005-0000-0000-00001B010000}"/>
    <cellStyle name="Normal 4" xfId="16" xr:uid="{00000000-0005-0000-0000-00001C010000}"/>
    <cellStyle name="Normal 4 2" xfId="57" xr:uid="{00000000-0005-0000-0000-00001D010000}"/>
    <cellStyle name="Normal 4 2 2" xfId="207" xr:uid="{00000000-0005-0000-0000-00001E010000}"/>
    <cellStyle name="Normal 4 2 3" xfId="306" xr:uid="{00000000-0005-0000-0000-00001F010000}"/>
    <cellStyle name="Normal 4 3" xfId="203" xr:uid="{00000000-0005-0000-0000-000020010000}"/>
    <cellStyle name="Normal 4 3 2" xfId="323" xr:uid="{00000000-0005-0000-0000-000021010000}"/>
    <cellStyle name="Normal 4 4" xfId="235" xr:uid="{00000000-0005-0000-0000-000022010000}"/>
    <cellStyle name="Normal 4 5" xfId="236" xr:uid="{00000000-0005-0000-0000-000023010000}"/>
    <cellStyle name="Normal 4 6" xfId="304" xr:uid="{00000000-0005-0000-0000-000024010000}"/>
    <cellStyle name="Normal 5" xfId="33" xr:uid="{00000000-0005-0000-0000-000025010000}"/>
    <cellStyle name="Normal 5 2" xfId="237" xr:uid="{00000000-0005-0000-0000-000026010000}"/>
    <cellStyle name="Normal 6" xfId="238" xr:uid="{00000000-0005-0000-0000-000027010000}"/>
    <cellStyle name="Normal 6 2" xfId="308" xr:uid="{00000000-0005-0000-0000-000028010000}"/>
    <cellStyle name="Normal 7" xfId="239" xr:uid="{00000000-0005-0000-0000-000029010000}"/>
    <cellStyle name="Normal 7 2" xfId="299" xr:uid="{00000000-0005-0000-0000-00002A010000}"/>
    <cellStyle name="Normal 8" xfId="240" xr:uid="{00000000-0005-0000-0000-00002B010000}"/>
    <cellStyle name="Normal 9" xfId="241" xr:uid="{00000000-0005-0000-0000-00002C010000}"/>
    <cellStyle name="Normal_2002 True-up Schedules - Final_1 2" xfId="334" xr:uid="{28E33605-87F2-4BCB-9BB7-4480D428CF17}"/>
    <cellStyle name="Normal_2002 True-up Schedules - Final_1_TRUP2009_Dec 09_YE_032910" xfId="12" xr:uid="{00000000-0005-0000-0000-000030010000}"/>
    <cellStyle name="Normal_2005 Act-Est Schedules - FINAL_FILED" xfId="13" xr:uid="{00000000-0005-0000-0000-000031010000}"/>
    <cellStyle name="Normal_ECRC ROI calculation_1994 &amp; 2009 2" xfId="26" xr:uid="{00000000-0005-0000-0000-000033010000}"/>
    <cellStyle name="Note 2" xfId="104" xr:uid="{00000000-0005-0000-0000-000034010000}"/>
    <cellStyle name="Note 2 2" xfId="162" xr:uid="{00000000-0005-0000-0000-000035010000}"/>
    <cellStyle name="Note 2 3" xfId="215" xr:uid="{00000000-0005-0000-0000-000036010000}"/>
    <cellStyle name="Note 2 4" xfId="259" xr:uid="{00000000-0005-0000-0000-000037010000}"/>
    <cellStyle name="Note 3" xfId="107" xr:uid="{00000000-0005-0000-0000-000038010000}"/>
    <cellStyle name="Note 3 2" xfId="163" xr:uid="{00000000-0005-0000-0000-000039010000}"/>
    <cellStyle name="Note 3 3" xfId="260" xr:uid="{00000000-0005-0000-0000-00003A010000}"/>
    <cellStyle name="Note 4" xfId="120" xr:uid="{00000000-0005-0000-0000-00003B010000}"/>
    <cellStyle name="Note 4 2" xfId="176" xr:uid="{00000000-0005-0000-0000-00003C010000}"/>
    <cellStyle name="Note 4 3" xfId="273" xr:uid="{00000000-0005-0000-0000-00003D010000}"/>
    <cellStyle name="Note 5" xfId="133" xr:uid="{00000000-0005-0000-0000-00003E010000}"/>
    <cellStyle name="Note 5 2" xfId="189" xr:uid="{00000000-0005-0000-0000-00003F010000}"/>
    <cellStyle name="Note 5 3" xfId="286" xr:uid="{00000000-0005-0000-0000-000040010000}"/>
    <cellStyle name="Note 6" xfId="310" xr:uid="{00000000-0005-0000-0000-000041010000}"/>
    <cellStyle name="Output" xfId="67" builtinId="21" customBuiltin="1"/>
    <cellStyle name="Percent" xfId="14" builtinId="5"/>
    <cellStyle name="Percent 2" xfId="302" xr:uid="{00000000-0005-0000-0000-000044010000}"/>
    <cellStyle name="Percent 3" xfId="303" xr:uid="{00000000-0005-0000-0000-000045010000}"/>
    <cellStyle name="Percent 4" xfId="307" xr:uid="{00000000-0005-0000-0000-000046010000}"/>
    <cellStyle name="Percent 4 2" xfId="324" xr:uid="{00000000-0005-0000-0000-000047010000}"/>
    <cellStyle name="Percent 5" xfId="331" xr:uid="{00000000-0005-0000-0000-000054010000}"/>
    <cellStyle name="Title" xfId="60" builtinId="15" customBuiltin="1"/>
    <cellStyle name="Total" xfId="15" builtinId="25" customBuiltin="1"/>
    <cellStyle name="Total 2" xfId="105" xr:uid="{00000000-0005-0000-0000-00004A010000}"/>
    <cellStyle name="Warning Text" xfId="7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  <color rgb="FF0000FF"/>
      <color rgb="FFC5FFC5"/>
      <color rgb="FFC1FFC1"/>
      <color rgb="FFFFFF8B"/>
      <color rgb="FF00FF00"/>
      <color rgb="FF008A3E"/>
      <color rgb="FFCF7977"/>
      <color rgb="FFFFFFCC"/>
      <color rgb="FF9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../../../../2021/2021%20Act-Est%20&amp;%202022%20Projection/Support/SPPCRC%202021%20Act-Est%20&amp;%202022%20ED%20Projections_Rev040821.xls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628EC-C493-449A-B35A-2D357CD8D305}">
  <sheetPr transitionEvaluation="1" transitionEntry="1" codeName="Sheet1">
    <pageSetUpPr fitToPage="1"/>
  </sheetPr>
  <dimension ref="A1:W70"/>
  <sheetViews>
    <sheetView tabSelected="1" view="pageBreakPreview" zoomScale="60" zoomScaleNormal="60" workbookViewId="0">
      <pane xSplit="5" ySplit="12" topLeftCell="F13" activePane="bottomRight" state="frozen"/>
      <selection activeCell="B45" sqref="B45"/>
      <selection pane="topRight" activeCell="B45" sqref="B45"/>
      <selection pane="bottomLeft" activeCell="B45" sqref="B45"/>
      <selection pane="bottomRight" sqref="A1:R1"/>
    </sheetView>
  </sheetViews>
  <sheetFormatPr defaultColWidth="9.77734375" defaultRowHeight="18" x14ac:dyDescent="0.25"/>
  <cols>
    <col min="1" max="1" width="7.6640625" style="3" customWidth="1"/>
    <col min="2" max="5" width="9.77734375" style="3"/>
    <col min="6" max="6" width="17.44140625" style="3" customWidth="1"/>
    <col min="7" max="17" width="12.6640625" style="3" bestFit="1" customWidth="1"/>
    <col min="18" max="18" width="14.21875" style="3" bestFit="1" customWidth="1"/>
    <col min="19" max="19" width="14.21875" style="3" customWidth="1"/>
    <col min="20" max="20" width="12.21875" style="3" customWidth="1"/>
    <col min="21" max="21" width="7.77734375" style="2" customWidth="1"/>
    <col min="22" max="22" width="9.77734375" style="3"/>
    <col min="23" max="23" width="9.77734375" style="2"/>
    <col min="24" max="16384" width="9.77734375" style="3"/>
  </cols>
  <sheetData>
    <row r="1" spans="1:23" x14ac:dyDescent="0.25">
      <c r="A1" s="170" t="s">
        <v>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11"/>
      <c r="T1" s="111"/>
    </row>
    <row r="2" spans="1:23" x14ac:dyDescent="0.25">
      <c r="A2" s="171" t="s">
        <v>134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12"/>
      <c r="T2" s="112"/>
    </row>
    <row r="3" spans="1:23" x14ac:dyDescent="0.25">
      <c r="A3" s="171" t="s">
        <v>136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12"/>
      <c r="T3" s="112"/>
    </row>
    <row r="4" spans="1:23" x14ac:dyDescent="0.25">
      <c r="A4" s="172" t="s">
        <v>189</v>
      </c>
      <c r="B4" s="172"/>
      <c r="C4" s="172"/>
      <c r="D4" s="172"/>
      <c r="E4" s="172"/>
      <c r="F4" s="172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13"/>
      <c r="T4" s="113"/>
    </row>
    <row r="5" spans="1:23" x14ac:dyDescent="0.25">
      <c r="A5" s="4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23" x14ac:dyDescent="0.25">
      <c r="A6" s="169" t="s">
        <v>8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10"/>
      <c r="T6" s="110"/>
    </row>
    <row r="7" spans="1:23" x14ac:dyDescent="0.25">
      <c r="A7" s="169" t="s">
        <v>160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10"/>
      <c r="T7" s="110"/>
    </row>
    <row r="8" spans="1:23" x14ac:dyDescent="0.25">
      <c r="A8" s="169" t="s">
        <v>3</v>
      </c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10"/>
      <c r="T8" s="110"/>
    </row>
    <row r="10" spans="1:23" x14ac:dyDescent="0.25">
      <c r="A10" s="16"/>
      <c r="E10" s="9"/>
      <c r="F10" s="10"/>
      <c r="G10" s="28" t="s">
        <v>182</v>
      </c>
      <c r="H10" s="28" t="s">
        <v>182</v>
      </c>
      <c r="I10" s="28" t="s">
        <v>182</v>
      </c>
      <c r="J10" s="28" t="s">
        <v>182</v>
      </c>
      <c r="K10" s="28" t="s">
        <v>182</v>
      </c>
      <c r="L10" s="28" t="s">
        <v>182</v>
      </c>
      <c r="M10" s="28" t="s">
        <v>182</v>
      </c>
      <c r="N10" s="28" t="s">
        <v>182</v>
      </c>
      <c r="O10" s="28" t="s">
        <v>182</v>
      </c>
      <c r="P10" s="28" t="s">
        <v>182</v>
      </c>
      <c r="Q10" s="28" t="s">
        <v>182</v>
      </c>
      <c r="R10" s="28" t="s">
        <v>182</v>
      </c>
      <c r="S10" s="28"/>
      <c r="T10" s="28"/>
    </row>
    <row r="11" spans="1:23" x14ac:dyDescent="0.25">
      <c r="F11" s="84" t="s">
        <v>9</v>
      </c>
      <c r="G11" s="21">
        <v>2023</v>
      </c>
      <c r="H11" s="21">
        <v>2023</v>
      </c>
      <c r="I11" s="21">
        <v>2023</v>
      </c>
      <c r="J11" s="21">
        <v>2023</v>
      </c>
      <c r="K11" s="21">
        <v>2023</v>
      </c>
      <c r="L11" s="21">
        <v>2023</v>
      </c>
      <c r="M11" s="21">
        <v>2023</v>
      </c>
      <c r="N11" s="21">
        <v>2023</v>
      </c>
      <c r="O11" s="21">
        <v>2023</v>
      </c>
      <c r="P11" s="21">
        <v>2023</v>
      </c>
      <c r="Q11" s="21">
        <v>2023</v>
      </c>
      <c r="R11" s="21">
        <v>2023</v>
      </c>
      <c r="S11" s="21">
        <v>2023</v>
      </c>
      <c r="T11" s="28"/>
    </row>
    <row r="12" spans="1:23" ht="18.75" thickBot="1" x14ac:dyDescent="0.3">
      <c r="A12" s="17" t="s">
        <v>2</v>
      </c>
      <c r="B12" s="17" t="s">
        <v>10</v>
      </c>
      <c r="C12" s="17"/>
      <c r="E12" s="18"/>
      <c r="F12" s="19" t="s">
        <v>11</v>
      </c>
      <c r="G12" s="115" t="s">
        <v>43</v>
      </c>
      <c r="H12" s="115" t="s">
        <v>44</v>
      </c>
      <c r="I12" s="115" t="s">
        <v>45</v>
      </c>
      <c r="J12" s="115" t="s">
        <v>46</v>
      </c>
      <c r="K12" s="115" t="s">
        <v>47</v>
      </c>
      <c r="L12" s="115" t="s">
        <v>48</v>
      </c>
      <c r="M12" s="115" t="s">
        <v>49</v>
      </c>
      <c r="N12" s="115" t="s">
        <v>50</v>
      </c>
      <c r="O12" s="115" t="s">
        <v>51</v>
      </c>
      <c r="P12" s="115" t="s">
        <v>52</v>
      </c>
      <c r="Q12" s="115" t="s">
        <v>53</v>
      </c>
      <c r="R12" s="115" t="s">
        <v>54</v>
      </c>
      <c r="S12" s="115" t="s">
        <v>96</v>
      </c>
      <c r="T12" s="28"/>
      <c r="V12" s="76" t="s">
        <v>7</v>
      </c>
      <c r="W12" s="76" t="s">
        <v>6</v>
      </c>
    </row>
    <row r="13" spans="1:23" x14ac:dyDescent="0.25">
      <c r="A13" s="14"/>
      <c r="B13" s="14"/>
      <c r="C13" s="14"/>
      <c r="D13" s="110"/>
      <c r="T13" s="28"/>
      <c r="V13" s="77">
        <v>0</v>
      </c>
      <c r="W13" s="77">
        <v>1</v>
      </c>
    </row>
    <row r="14" spans="1:23" x14ac:dyDescent="0.25">
      <c r="A14" s="20" t="s">
        <v>24</v>
      </c>
      <c r="B14" s="3" t="s">
        <v>12</v>
      </c>
      <c r="T14" s="28"/>
    </row>
    <row r="15" spans="1:23" x14ac:dyDescent="0.25">
      <c r="A15" s="21"/>
      <c r="B15" s="14" t="s">
        <v>13</v>
      </c>
      <c r="C15" s="14"/>
      <c r="D15" s="14"/>
      <c r="E15" s="14"/>
      <c r="F15" s="14"/>
      <c r="G15" s="116">
        <f>'Subs Extreme Weather Protection'!I140</f>
        <v>50000</v>
      </c>
      <c r="H15" s="116">
        <f>'Subs Extreme Weather Protection'!J140</f>
        <v>50000</v>
      </c>
      <c r="I15" s="116">
        <f>'Subs Extreme Weather Protection'!K140</f>
        <v>0</v>
      </c>
      <c r="J15" s="116">
        <f>'Subs Extreme Weather Protection'!L140</f>
        <v>0</v>
      </c>
      <c r="K15" s="116">
        <f>'Subs Extreme Weather Protection'!M140</f>
        <v>0</v>
      </c>
      <c r="L15" s="116">
        <f>'Subs Extreme Weather Protection'!N140</f>
        <v>0</v>
      </c>
      <c r="M15" s="116">
        <f>'Subs Extreme Weather Protection'!O140</f>
        <v>0</v>
      </c>
      <c r="N15" s="116">
        <f>'Subs Extreme Weather Protection'!P140</f>
        <v>0</v>
      </c>
      <c r="O15" s="116">
        <f>'Subs Extreme Weather Protection'!Q140</f>
        <v>0</v>
      </c>
      <c r="P15" s="116">
        <f>'Subs Extreme Weather Protection'!R140</f>
        <v>300000</v>
      </c>
      <c r="Q15" s="116">
        <f>'Subs Extreme Weather Protection'!S140</f>
        <v>300000</v>
      </c>
      <c r="R15" s="116">
        <f>'Subs Extreme Weather Protection'!T140</f>
        <v>0</v>
      </c>
      <c r="S15" s="116">
        <f>SUM(G15:R15)</f>
        <v>700000</v>
      </c>
      <c r="T15" s="118"/>
      <c r="U15" s="3"/>
    </row>
    <row r="16" spans="1:23" x14ac:dyDescent="0.25">
      <c r="A16" s="20"/>
      <c r="B16" s="3" t="s">
        <v>14</v>
      </c>
      <c r="G16" s="116">
        <f>'Subs Extreme Weather Protection'!I279</f>
        <v>0</v>
      </c>
      <c r="H16" s="116">
        <f>'Subs Extreme Weather Protection'!J279</f>
        <v>0</v>
      </c>
      <c r="I16" s="116">
        <f>'Subs Extreme Weather Protection'!K279</f>
        <v>0</v>
      </c>
      <c r="J16" s="116">
        <f>'Subs Extreme Weather Protection'!L279</f>
        <v>0</v>
      </c>
      <c r="K16" s="116">
        <f>'Subs Extreme Weather Protection'!M279</f>
        <v>0</v>
      </c>
      <c r="L16" s="116">
        <f>'Subs Extreme Weather Protection'!N279</f>
        <v>0</v>
      </c>
      <c r="M16" s="116">
        <f>'Subs Extreme Weather Protection'!O279</f>
        <v>0</v>
      </c>
      <c r="N16" s="116">
        <f>'Subs Extreme Weather Protection'!P279</f>
        <v>0</v>
      </c>
      <c r="O16" s="116">
        <f>'Subs Extreme Weather Protection'!Q279</f>
        <v>0</v>
      </c>
      <c r="P16" s="116">
        <f>'Subs Extreme Weather Protection'!R279</f>
        <v>0</v>
      </c>
      <c r="Q16" s="116">
        <f>'Subs Extreme Weather Protection'!S279</f>
        <v>0</v>
      </c>
      <c r="R16" s="116">
        <f>'Subs Extreme Weather Protection'!T279</f>
        <v>0</v>
      </c>
      <c r="S16" s="116">
        <f>SUM(G16:R16)</f>
        <v>0</v>
      </c>
      <c r="T16" s="118"/>
      <c r="U16" s="3"/>
    </row>
    <row r="17" spans="1:21" x14ac:dyDescent="0.25">
      <c r="A17" s="20"/>
      <c r="B17" s="3" t="s">
        <v>15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f>SUM(G17:R17)</f>
        <v>0</v>
      </c>
      <c r="T17" s="118"/>
      <c r="U17" s="3"/>
    </row>
    <row r="18" spans="1:21" x14ac:dyDescent="0.25">
      <c r="A18" s="20"/>
      <c r="B18" s="3" t="s">
        <v>23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f>SUM(G18:R18)</f>
        <v>0</v>
      </c>
      <c r="T18" s="118"/>
      <c r="U18" s="3"/>
    </row>
    <row r="19" spans="1:21" x14ac:dyDescent="0.25">
      <c r="A19" s="20"/>
      <c r="T19" s="118"/>
      <c r="U19" s="3"/>
    </row>
    <row r="20" spans="1:21" x14ac:dyDescent="0.25">
      <c r="A20" s="21" t="s">
        <v>25</v>
      </c>
      <c r="B20" s="14" t="s">
        <v>199</v>
      </c>
      <c r="C20" s="14"/>
      <c r="D20" s="14"/>
      <c r="E20" s="14"/>
      <c r="F20" s="116">
        <v>0</v>
      </c>
      <c r="G20" s="3">
        <f>F20+G16</f>
        <v>0</v>
      </c>
      <c r="H20" s="3">
        <f t="shared" ref="H20:R20" si="0">G20+H16</f>
        <v>0</v>
      </c>
      <c r="I20" s="3">
        <f t="shared" si="0"/>
        <v>0</v>
      </c>
      <c r="J20" s="3">
        <f t="shared" si="0"/>
        <v>0</v>
      </c>
      <c r="K20" s="3">
        <f t="shared" si="0"/>
        <v>0</v>
      </c>
      <c r="L20" s="3">
        <f t="shared" si="0"/>
        <v>0</v>
      </c>
      <c r="M20" s="3">
        <f t="shared" si="0"/>
        <v>0</v>
      </c>
      <c r="N20" s="3">
        <f>M20+N16</f>
        <v>0</v>
      </c>
      <c r="O20" s="3">
        <f t="shared" si="0"/>
        <v>0</v>
      </c>
      <c r="P20" s="3">
        <f t="shared" si="0"/>
        <v>0</v>
      </c>
      <c r="Q20" s="3">
        <f t="shared" si="0"/>
        <v>0</v>
      </c>
      <c r="R20" s="3">
        <f t="shared" si="0"/>
        <v>0</v>
      </c>
      <c r="T20" s="118"/>
      <c r="U20" s="3"/>
    </row>
    <row r="21" spans="1:21" x14ac:dyDescent="0.25">
      <c r="A21" s="20" t="s">
        <v>26</v>
      </c>
      <c r="B21" s="3" t="s">
        <v>132</v>
      </c>
      <c r="F21" s="3">
        <v>0</v>
      </c>
      <c r="G21" s="3">
        <f>F21-G33-G34</f>
        <v>0</v>
      </c>
      <c r="H21" s="3">
        <f t="shared" ref="H21:R21" si="1">G21-H33-H34</f>
        <v>0</v>
      </c>
      <c r="I21" s="3">
        <f t="shared" si="1"/>
        <v>0</v>
      </c>
      <c r="J21" s="3">
        <f t="shared" si="1"/>
        <v>0</v>
      </c>
      <c r="K21" s="3">
        <f t="shared" si="1"/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T21" s="118"/>
      <c r="U21" s="3"/>
    </row>
    <row r="22" spans="1:21" x14ac:dyDescent="0.25">
      <c r="A22" s="21" t="s">
        <v>27</v>
      </c>
      <c r="B22" s="14" t="s">
        <v>16</v>
      </c>
      <c r="C22" s="14"/>
      <c r="D22" s="14"/>
      <c r="E22" s="14"/>
      <c r="F22" s="6">
        <v>0</v>
      </c>
      <c r="G22" s="6">
        <f>F22+G15-G16</f>
        <v>50000</v>
      </c>
      <c r="H22" s="6">
        <f t="shared" ref="H22:R22" si="2">G22+H15-H16</f>
        <v>100000</v>
      </c>
      <c r="I22" s="6">
        <f t="shared" si="2"/>
        <v>100000</v>
      </c>
      <c r="J22" s="6">
        <f t="shared" si="2"/>
        <v>100000</v>
      </c>
      <c r="K22" s="6">
        <f t="shared" si="2"/>
        <v>100000</v>
      </c>
      <c r="L22" s="6">
        <f t="shared" si="2"/>
        <v>100000</v>
      </c>
      <c r="M22" s="6">
        <f t="shared" si="2"/>
        <v>100000</v>
      </c>
      <c r="N22" s="6">
        <f t="shared" si="2"/>
        <v>100000</v>
      </c>
      <c r="O22" s="6">
        <f t="shared" si="2"/>
        <v>100000</v>
      </c>
      <c r="P22" s="6">
        <f t="shared" si="2"/>
        <v>400000</v>
      </c>
      <c r="Q22" s="6">
        <f t="shared" si="2"/>
        <v>700000</v>
      </c>
      <c r="R22" s="6">
        <f t="shared" si="2"/>
        <v>700000</v>
      </c>
      <c r="T22" s="118"/>
      <c r="U22" s="3"/>
    </row>
    <row r="23" spans="1:21" x14ac:dyDescent="0.25">
      <c r="A23" s="21" t="s">
        <v>28</v>
      </c>
      <c r="B23" s="14" t="s">
        <v>17</v>
      </c>
      <c r="C23" s="14"/>
      <c r="D23" s="14"/>
      <c r="E23" s="14"/>
      <c r="F23" s="117">
        <f>F20+F21+F22</f>
        <v>0</v>
      </c>
      <c r="G23" s="22">
        <f t="shared" ref="G23:R23" si="3">G20+G21+G22</f>
        <v>50000</v>
      </c>
      <c r="H23" s="22">
        <f t="shared" si="3"/>
        <v>100000</v>
      </c>
      <c r="I23" s="22">
        <f t="shared" si="3"/>
        <v>100000</v>
      </c>
      <c r="J23" s="22">
        <f t="shared" si="3"/>
        <v>100000</v>
      </c>
      <c r="K23" s="22">
        <f t="shared" si="3"/>
        <v>100000</v>
      </c>
      <c r="L23" s="22">
        <f t="shared" si="3"/>
        <v>100000</v>
      </c>
      <c r="M23" s="22">
        <f t="shared" si="3"/>
        <v>100000</v>
      </c>
      <c r="N23" s="22">
        <f t="shared" si="3"/>
        <v>100000</v>
      </c>
      <c r="O23" s="22">
        <f t="shared" si="3"/>
        <v>100000</v>
      </c>
      <c r="P23" s="22">
        <f t="shared" si="3"/>
        <v>400000</v>
      </c>
      <c r="Q23" s="22">
        <f t="shared" si="3"/>
        <v>700000</v>
      </c>
      <c r="R23" s="22">
        <f t="shared" si="3"/>
        <v>700000</v>
      </c>
      <c r="T23" s="118"/>
      <c r="U23" s="3"/>
    </row>
    <row r="24" spans="1:21" x14ac:dyDescent="0.25">
      <c r="A24" s="20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T24" s="118"/>
      <c r="U24" s="3"/>
    </row>
    <row r="25" spans="1:21" x14ac:dyDescent="0.25">
      <c r="A25" s="20" t="s">
        <v>29</v>
      </c>
      <c r="B25" s="3" t="s">
        <v>18</v>
      </c>
      <c r="G25" s="3">
        <f>ROUND((+F23+G23)/2,0)</f>
        <v>25000</v>
      </c>
      <c r="H25" s="3">
        <f t="shared" ref="H25:R25" si="4">ROUND((+G23+H23)/2,0)</f>
        <v>75000</v>
      </c>
      <c r="I25" s="3">
        <f t="shared" si="4"/>
        <v>100000</v>
      </c>
      <c r="J25" s="3">
        <f t="shared" si="4"/>
        <v>100000</v>
      </c>
      <c r="K25" s="3">
        <f t="shared" si="4"/>
        <v>100000</v>
      </c>
      <c r="L25" s="3">
        <f t="shared" si="4"/>
        <v>100000</v>
      </c>
      <c r="M25" s="3">
        <f t="shared" si="4"/>
        <v>100000</v>
      </c>
      <c r="N25" s="3">
        <f t="shared" si="4"/>
        <v>100000</v>
      </c>
      <c r="O25" s="3">
        <f t="shared" si="4"/>
        <v>100000</v>
      </c>
      <c r="P25" s="3">
        <f t="shared" si="4"/>
        <v>250000</v>
      </c>
      <c r="Q25" s="3">
        <f t="shared" si="4"/>
        <v>550000</v>
      </c>
      <c r="R25" s="3">
        <f t="shared" si="4"/>
        <v>700000</v>
      </c>
      <c r="U25" s="3"/>
    </row>
    <row r="26" spans="1:21" x14ac:dyDescent="0.25">
      <c r="A26" s="20"/>
      <c r="T26" s="118"/>
      <c r="U26" s="3"/>
    </row>
    <row r="27" spans="1:21" x14ac:dyDescent="0.25">
      <c r="A27" s="20" t="s">
        <v>30</v>
      </c>
      <c r="B27" s="3" t="s">
        <v>19</v>
      </c>
      <c r="G27" s="119">
        <v>1</v>
      </c>
      <c r="H27" s="119">
        <v>2</v>
      </c>
      <c r="I27" s="119">
        <v>3</v>
      </c>
      <c r="J27" s="119">
        <v>4</v>
      </c>
      <c r="K27" s="119">
        <v>5</v>
      </c>
      <c r="L27" s="119">
        <v>6</v>
      </c>
      <c r="M27" s="119">
        <v>7</v>
      </c>
      <c r="N27" s="119">
        <v>8</v>
      </c>
      <c r="O27" s="119">
        <v>9</v>
      </c>
      <c r="P27" s="119">
        <v>10</v>
      </c>
      <c r="Q27" s="119">
        <v>11</v>
      </c>
      <c r="R27" s="119">
        <v>12</v>
      </c>
      <c r="S27" s="119"/>
      <c r="T27" s="118"/>
      <c r="U27" s="3"/>
    </row>
    <row r="28" spans="1:21" x14ac:dyDescent="0.25">
      <c r="A28" s="21"/>
      <c r="B28" s="14" t="s">
        <v>200</v>
      </c>
      <c r="C28" s="14"/>
      <c r="D28" s="14"/>
      <c r="E28" s="14"/>
      <c r="F28" s="14"/>
      <c r="G28" s="14">
        <f t="shared" ref="G28:R28" si="5">ROUND(+G25*(G62/12),0)</f>
        <v>131</v>
      </c>
      <c r="H28" s="14">
        <f t="shared" si="5"/>
        <v>392</v>
      </c>
      <c r="I28" s="14">
        <f t="shared" si="5"/>
        <v>523</v>
      </c>
      <c r="J28" s="14">
        <f t="shared" si="5"/>
        <v>523</v>
      </c>
      <c r="K28" s="14">
        <f t="shared" si="5"/>
        <v>523</v>
      </c>
      <c r="L28" s="14">
        <f t="shared" si="5"/>
        <v>523</v>
      </c>
      <c r="M28" s="14">
        <f t="shared" si="5"/>
        <v>523</v>
      </c>
      <c r="N28" s="14">
        <f t="shared" si="5"/>
        <v>523</v>
      </c>
      <c r="O28" s="14">
        <f t="shared" si="5"/>
        <v>523</v>
      </c>
      <c r="P28" s="14">
        <f t="shared" si="5"/>
        <v>1308</v>
      </c>
      <c r="Q28" s="14">
        <f t="shared" si="5"/>
        <v>2878</v>
      </c>
      <c r="R28" s="14">
        <f t="shared" si="5"/>
        <v>3663</v>
      </c>
      <c r="S28" s="14">
        <f>SUM(G28:R28)</f>
        <v>12033</v>
      </c>
      <c r="U28" s="118"/>
    </row>
    <row r="29" spans="1:21" x14ac:dyDescent="0.25">
      <c r="A29" s="20"/>
      <c r="B29" s="3" t="s">
        <v>201</v>
      </c>
      <c r="G29" s="3">
        <f t="shared" ref="G29:R29" si="6">ROUND(+G25*(G63/12),0)</f>
        <v>34</v>
      </c>
      <c r="H29" s="3">
        <f t="shared" si="6"/>
        <v>102</v>
      </c>
      <c r="I29" s="3">
        <f t="shared" si="6"/>
        <v>136</v>
      </c>
      <c r="J29" s="3">
        <f t="shared" si="6"/>
        <v>136</v>
      </c>
      <c r="K29" s="3">
        <f t="shared" si="6"/>
        <v>136</v>
      </c>
      <c r="L29" s="3">
        <f t="shared" si="6"/>
        <v>136</v>
      </c>
      <c r="M29" s="3">
        <f t="shared" si="6"/>
        <v>136</v>
      </c>
      <c r="N29" s="3">
        <f t="shared" si="6"/>
        <v>136</v>
      </c>
      <c r="O29" s="3">
        <f t="shared" si="6"/>
        <v>136</v>
      </c>
      <c r="P29" s="3">
        <f t="shared" si="6"/>
        <v>341</v>
      </c>
      <c r="Q29" s="3">
        <f t="shared" si="6"/>
        <v>750</v>
      </c>
      <c r="R29" s="3">
        <f t="shared" si="6"/>
        <v>954</v>
      </c>
      <c r="S29" s="3">
        <f>SUM(G29:R29)</f>
        <v>3133</v>
      </c>
      <c r="U29" s="118"/>
    </row>
    <row r="30" spans="1:21" x14ac:dyDescent="0.25">
      <c r="A30" s="20"/>
      <c r="G30" s="74">
        <f>SUM(G28:G29)</f>
        <v>165</v>
      </c>
      <c r="H30" s="74">
        <f t="shared" ref="H30:R30" si="7">SUM(H28:H29)</f>
        <v>494</v>
      </c>
      <c r="I30" s="74">
        <f t="shared" si="7"/>
        <v>659</v>
      </c>
      <c r="J30" s="74">
        <f t="shared" si="7"/>
        <v>659</v>
      </c>
      <c r="K30" s="74">
        <f t="shared" si="7"/>
        <v>659</v>
      </c>
      <c r="L30" s="74">
        <f t="shared" si="7"/>
        <v>659</v>
      </c>
      <c r="M30" s="74">
        <f t="shared" si="7"/>
        <v>659</v>
      </c>
      <c r="N30" s="74">
        <f t="shared" si="7"/>
        <v>659</v>
      </c>
      <c r="O30" s="74">
        <f t="shared" si="7"/>
        <v>659</v>
      </c>
      <c r="P30" s="74">
        <f t="shared" si="7"/>
        <v>1649</v>
      </c>
      <c r="Q30" s="74">
        <f t="shared" si="7"/>
        <v>3628</v>
      </c>
      <c r="R30" s="74">
        <f t="shared" si="7"/>
        <v>4617</v>
      </c>
      <c r="S30" s="74">
        <f>SUM(S28:S29)</f>
        <v>15166</v>
      </c>
      <c r="T30" s="118"/>
      <c r="U30" s="3"/>
    </row>
    <row r="31" spans="1:21" x14ac:dyDescent="0.25">
      <c r="A31" s="20"/>
      <c r="U31" s="118"/>
    </row>
    <row r="32" spans="1:21" x14ac:dyDescent="0.25">
      <c r="A32" s="20" t="s">
        <v>31</v>
      </c>
      <c r="B32" s="3" t="s">
        <v>20</v>
      </c>
      <c r="T32" s="118"/>
      <c r="U32" s="3"/>
    </row>
    <row r="33" spans="1:22" x14ac:dyDescent="0.25">
      <c r="A33" s="20"/>
      <c r="B33" s="3" t="s">
        <v>202</v>
      </c>
      <c r="G33" s="3">
        <f>'Subs Extreme Weather Protection'!I557</f>
        <v>0</v>
      </c>
      <c r="H33" s="3">
        <f>'Subs Extreme Weather Protection'!J557</f>
        <v>0</v>
      </c>
      <c r="I33" s="3">
        <f>'Subs Extreme Weather Protection'!K557</f>
        <v>0</v>
      </c>
      <c r="J33" s="3">
        <f>'Subs Extreme Weather Protection'!L557</f>
        <v>0</v>
      </c>
      <c r="K33" s="3">
        <f>'Subs Extreme Weather Protection'!M557</f>
        <v>0</v>
      </c>
      <c r="L33" s="3">
        <f>'Subs Extreme Weather Protection'!N557</f>
        <v>0</v>
      </c>
      <c r="M33" s="3">
        <f>'Subs Extreme Weather Protection'!O557</f>
        <v>0</v>
      </c>
      <c r="N33" s="3">
        <f>'Subs Extreme Weather Protection'!P557</f>
        <v>0</v>
      </c>
      <c r="O33" s="3">
        <f>'Subs Extreme Weather Protection'!Q557</f>
        <v>0</v>
      </c>
      <c r="P33" s="3">
        <f>'Subs Extreme Weather Protection'!R557</f>
        <v>0</v>
      </c>
      <c r="Q33" s="3">
        <f>'Subs Extreme Weather Protection'!S557</f>
        <v>0</v>
      </c>
      <c r="R33" s="3">
        <f>'Subs Extreme Weather Protection'!T557</f>
        <v>0</v>
      </c>
      <c r="S33" s="3">
        <f>SUM(G33:R33)</f>
        <v>0</v>
      </c>
      <c r="T33" s="118"/>
      <c r="U33" s="3"/>
    </row>
    <row r="34" spans="1:22" x14ac:dyDescent="0.25">
      <c r="A34" s="20"/>
      <c r="B34" s="3" t="s">
        <v>203</v>
      </c>
      <c r="G34" s="3">
        <f>'Subs Extreme Weather Protection'!I871</f>
        <v>0</v>
      </c>
      <c r="H34" s="3">
        <f>'Subs Extreme Weather Protection'!J871</f>
        <v>0</v>
      </c>
      <c r="I34" s="3">
        <f>'Subs Extreme Weather Protection'!K871</f>
        <v>0</v>
      </c>
      <c r="J34" s="3">
        <f>'Subs Extreme Weather Protection'!L871</f>
        <v>0</v>
      </c>
      <c r="K34" s="3">
        <f>'Subs Extreme Weather Protection'!M871</f>
        <v>0</v>
      </c>
      <c r="L34" s="3">
        <f>'Subs Extreme Weather Protection'!N871</f>
        <v>0</v>
      </c>
      <c r="M34" s="3">
        <f>'Subs Extreme Weather Protection'!O871</f>
        <v>0</v>
      </c>
      <c r="N34" s="3">
        <f>'Subs Extreme Weather Protection'!P871</f>
        <v>0</v>
      </c>
      <c r="O34" s="3">
        <f>'Subs Extreme Weather Protection'!Q871</f>
        <v>0</v>
      </c>
      <c r="P34" s="3">
        <f>'Subs Extreme Weather Protection'!R871</f>
        <v>0</v>
      </c>
      <c r="Q34" s="3">
        <f>'Subs Extreme Weather Protection'!S871</f>
        <v>0</v>
      </c>
      <c r="R34" s="3">
        <f>'Subs Extreme Weather Protection'!T871</f>
        <v>0</v>
      </c>
      <c r="S34" s="3">
        <f t="shared" ref="S34:S38" si="8">SUM(G34:R34)</f>
        <v>0</v>
      </c>
      <c r="T34" s="118"/>
      <c r="U34" s="3"/>
    </row>
    <row r="35" spans="1:22" x14ac:dyDescent="0.25">
      <c r="A35" s="20"/>
      <c r="B35" s="3" t="s">
        <v>117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f>SUM(G35:R35)</f>
        <v>0</v>
      </c>
      <c r="T35" s="118"/>
      <c r="U35" s="3"/>
    </row>
    <row r="36" spans="1:22" x14ac:dyDescent="0.25">
      <c r="A36" s="20"/>
      <c r="B36" s="3" t="s">
        <v>118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f>SUM(G36:R36)</f>
        <v>0</v>
      </c>
      <c r="T36" s="118"/>
      <c r="U36" s="3"/>
    </row>
    <row r="37" spans="1:22" x14ac:dyDescent="0.25">
      <c r="A37" s="20"/>
      <c r="B37" s="3" t="s">
        <v>204</v>
      </c>
      <c r="G37" s="3">
        <f>ROUND($S$37/12,0)</f>
        <v>0</v>
      </c>
      <c r="H37" s="3">
        <f t="shared" ref="H37:Q37" si="9">ROUND($S$37/12,0)</f>
        <v>0</v>
      </c>
      <c r="I37" s="3">
        <f t="shared" si="9"/>
        <v>0</v>
      </c>
      <c r="J37" s="3">
        <f t="shared" si="9"/>
        <v>0</v>
      </c>
      <c r="K37" s="3">
        <f t="shared" si="9"/>
        <v>0</v>
      </c>
      <c r="L37" s="3">
        <f t="shared" si="9"/>
        <v>0</v>
      </c>
      <c r="M37" s="3">
        <f t="shared" si="9"/>
        <v>0</v>
      </c>
      <c r="N37" s="3">
        <f t="shared" si="9"/>
        <v>0</v>
      </c>
      <c r="O37" s="3">
        <f t="shared" si="9"/>
        <v>0</v>
      </c>
      <c r="P37" s="3">
        <f t="shared" si="9"/>
        <v>0</v>
      </c>
      <c r="Q37" s="3">
        <f t="shared" si="9"/>
        <v>0</v>
      </c>
      <c r="R37" s="3">
        <f>S37-SUM(G37:Q37)</f>
        <v>0</v>
      </c>
      <c r="S37" s="3">
        <f>ROUND(0.01675*(F23-F22),0)</f>
        <v>0</v>
      </c>
      <c r="T37" s="84"/>
    </row>
    <row r="38" spans="1:22" x14ac:dyDescent="0.25">
      <c r="A38" s="21"/>
      <c r="B38" s="14" t="s">
        <v>135</v>
      </c>
      <c r="C38" s="14"/>
      <c r="D38" s="14"/>
      <c r="E38" s="14"/>
      <c r="F38" s="14"/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f t="shared" si="8"/>
        <v>0</v>
      </c>
      <c r="T38" s="84"/>
    </row>
    <row r="39" spans="1:22" x14ac:dyDescent="0.25">
      <c r="A39" s="20"/>
      <c r="T39" s="28"/>
    </row>
    <row r="40" spans="1:22" ht="18.75" x14ac:dyDescent="0.3">
      <c r="A40" s="20" t="s">
        <v>32</v>
      </c>
      <c r="B40" s="3" t="s">
        <v>21</v>
      </c>
      <c r="G40" s="3">
        <f t="shared" ref="G40:R40" si="10">ROUND(+G28+G29+G33+G34+G35+G36+G37+G38,0)</f>
        <v>165</v>
      </c>
      <c r="H40" s="3">
        <f t="shared" si="10"/>
        <v>494</v>
      </c>
      <c r="I40" s="3">
        <f t="shared" si="10"/>
        <v>659</v>
      </c>
      <c r="J40" s="3">
        <f t="shared" si="10"/>
        <v>659</v>
      </c>
      <c r="K40" s="3">
        <f t="shared" si="10"/>
        <v>659</v>
      </c>
      <c r="L40" s="3">
        <f t="shared" si="10"/>
        <v>659</v>
      </c>
      <c r="M40" s="3">
        <f t="shared" si="10"/>
        <v>659</v>
      </c>
      <c r="N40" s="3">
        <f t="shared" si="10"/>
        <v>659</v>
      </c>
      <c r="O40" s="3">
        <f t="shared" si="10"/>
        <v>659</v>
      </c>
      <c r="P40" s="3">
        <f t="shared" si="10"/>
        <v>1649</v>
      </c>
      <c r="Q40" s="3">
        <f t="shared" si="10"/>
        <v>3628</v>
      </c>
      <c r="R40" s="3">
        <f t="shared" si="10"/>
        <v>4617</v>
      </c>
      <c r="S40" s="3">
        <f>SUM(G40:R40)</f>
        <v>15166</v>
      </c>
      <c r="T40" s="28"/>
      <c r="V40" s="120"/>
    </row>
    <row r="41" spans="1:22" x14ac:dyDescent="0.25">
      <c r="A41" s="20"/>
      <c r="B41" s="3" t="s">
        <v>162</v>
      </c>
      <c r="G41" s="3">
        <f t="shared" ref="G41:R41" si="11">G40*$W$13</f>
        <v>165</v>
      </c>
      <c r="H41" s="3">
        <f t="shared" si="11"/>
        <v>494</v>
      </c>
      <c r="I41" s="3">
        <f t="shared" si="11"/>
        <v>659</v>
      </c>
      <c r="J41" s="3">
        <f t="shared" si="11"/>
        <v>659</v>
      </c>
      <c r="K41" s="3">
        <f t="shared" si="11"/>
        <v>659</v>
      </c>
      <c r="L41" s="3">
        <f t="shared" si="11"/>
        <v>659</v>
      </c>
      <c r="M41" s="3">
        <f t="shared" si="11"/>
        <v>659</v>
      </c>
      <c r="N41" s="3">
        <f t="shared" si="11"/>
        <v>659</v>
      </c>
      <c r="O41" s="3">
        <f t="shared" si="11"/>
        <v>659</v>
      </c>
      <c r="P41" s="3">
        <f t="shared" si="11"/>
        <v>1649</v>
      </c>
      <c r="Q41" s="3">
        <f t="shared" si="11"/>
        <v>3628</v>
      </c>
      <c r="R41" s="3">
        <f t="shared" si="11"/>
        <v>4617</v>
      </c>
      <c r="S41" s="3">
        <f>SUM(G41:R41)</f>
        <v>15166</v>
      </c>
      <c r="T41" s="28"/>
    </row>
    <row r="42" spans="1:22" ht="18.75" x14ac:dyDescent="0.3">
      <c r="A42" s="20"/>
      <c r="B42" s="3" t="s">
        <v>163</v>
      </c>
      <c r="G42" s="3">
        <f t="shared" ref="G42:R42" si="12">G40-G41</f>
        <v>0</v>
      </c>
      <c r="H42" s="3">
        <f t="shared" si="12"/>
        <v>0</v>
      </c>
      <c r="I42" s="3">
        <f t="shared" si="12"/>
        <v>0</v>
      </c>
      <c r="J42" s="3">
        <f t="shared" si="12"/>
        <v>0</v>
      </c>
      <c r="K42" s="3">
        <f t="shared" si="12"/>
        <v>0</v>
      </c>
      <c r="L42" s="3">
        <f t="shared" si="12"/>
        <v>0</v>
      </c>
      <c r="M42" s="3">
        <f t="shared" si="12"/>
        <v>0</v>
      </c>
      <c r="N42" s="3">
        <f t="shared" si="12"/>
        <v>0</v>
      </c>
      <c r="O42" s="3">
        <f t="shared" si="12"/>
        <v>0</v>
      </c>
      <c r="P42" s="3">
        <f t="shared" si="12"/>
        <v>0</v>
      </c>
      <c r="Q42" s="3">
        <f t="shared" si="12"/>
        <v>0</v>
      </c>
      <c r="R42" s="3">
        <f t="shared" si="12"/>
        <v>0</v>
      </c>
      <c r="S42" s="3">
        <f t="shared" ref="S42" si="13">SUM(G42:R42)</f>
        <v>0</v>
      </c>
      <c r="T42" s="28"/>
      <c r="V42" s="120"/>
    </row>
    <row r="44" spans="1:22" x14ac:dyDescent="0.25">
      <c r="A44" s="21" t="s">
        <v>33</v>
      </c>
      <c r="B44" s="14" t="s">
        <v>158</v>
      </c>
      <c r="C44" s="14"/>
      <c r="D44" s="14"/>
      <c r="E44" s="14"/>
      <c r="F44" s="7"/>
      <c r="G44" s="7">
        <v>1</v>
      </c>
      <c r="H44" s="7">
        <v>1</v>
      </c>
      <c r="I44" s="7">
        <v>1</v>
      </c>
      <c r="J44" s="7">
        <v>1</v>
      </c>
      <c r="K44" s="7">
        <v>1</v>
      </c>
      <c r="L44" s="7">
        <v>1</v>
      </c>
      <c r="M44" s="7">
        <v>1</v>
      </c>
      <c r="N44" s="7">
        <v>1</v>
      </c>
      <c r="O44" s="7">
        <v>1</v>
      </c>
      <c r="P44" s="7">
        <v>1</v>
      </c>
      <c r="Q44" s="7">
        <v>1</v>
      </c>
      <c r="R44" s="7">
        <v>1</v>
      </c>
      <c r="S44" s="7"/>
      <c r="T44" s="28"/>
    </row>
    <row r="45" spans="1:22" x14ac:dyDescent="0.25">
      <c r="A45" s="21" t="s">
        <v>34</v>
      </c>
      <c r="B45" s="14" t="s">
        <v>157</v>
      </c>
      <c r="C45" s="14"/>
      <c r="D45" s="14"/>
      <c r="E45" s="14"/>
      <c r="F45" s="7"/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  <c r="R45" s="7">
        <v>0</v>
      </c>
      <c r="S45" s="7"/>
      <c r="T45" s="28"/>
    </row>
    <row r="47" spans="1:22" x14ac:dyDescent="0.25">
      <c r="A47" s="21" t="s">
        <v>35</v>
      </c>
      <c r="B47" s="14" t="s">
        <v>205</v>
      </c>
      <c r="C47" s="14"/>
      <c r="D47" s="14"/>
      <c r="E47" s="14"/>
      <c r="F47" s="14"/>
      <c r="G47" s="92">
        <f t="shared" ref="G47:R47" si="14">ROUND((+G41*G44),2)</f>
        <v>165</v>
      </c>
      <c r="H47" s="92">
        <f t="shared" si="14"/>
        <v>494</v>
      </c>
      <c r="I47" s="92">
        <f t="shared" si="14"/>
        <v>659</v>
      </c>
      <c r="J47" s="92">
        <f t="shared" si="14"/>
        <v>659</v>
      </c>
      <c r="K47" s="92">
        <f t="shared" si="14"/>
        <v>659</v>
      </c>
      <c r="L47" s="92">
        <f t="shared" si="14"/>
        <v>659</v>
      </c>
      <c r="M47" s="92">
        <f t="shared" si="14"/>
        <v>659</v>
      </c>
      <c r="N47" s="92">
        <f t="shared" si="14"/>
        <v>659</v>
      </c>
      <c r="O47" s="92">
        <f t="shared" si="14"/>
        <v>659</v>
      </c>
      <c r="P47" s="92">
        <f t="shared" si="14"/>
        <v>1649</v>
      </c>
      <c r="Q47" s="92">
        <f t="shared" si="14"/>
        <v>3628</v>
      </c>
      <c r="R47" s="92">
        <f t="shared" si="14"/>
        <v>4617</v>
      </c>
      <c r="S47" s="92">
        <f>SUM(G47:R47)</f>
        <v>15166</v>
      </c>
      <c r="T47" s="28"/>
    </row>
    <row r="48" spans="1:22" x14ac:dyDescent="0.25">
      <c r="A48" s="20" t="s">
        <v>36</v>
      </c>
      <c r="B48" s="3" t="s">
        <v>206</v>
      </c>
      <c r="G48" s="93">
        <f t="shared" ref="G48:R48" si="15">ROUND(G45*G42,2)</f>
        <v>0</v>
      </c>
      <c r="H48" s="93">
        <f t="shared" si="15"/>
        <v>0</v>
      </c>
      <c r="I48" s="93">
        <f t="shared" si="15"/>
        <v>0</v>
      </c>
      <c r="J48" s="93">
        <f t="shared" si="15"/>
        <v>0</v>
      </c>
      <c r="K48" s="93">
        <f t="shared" si="15"/>
        <v>0</v>
      </c>
      <c r="L48" s="93">
        <f t="shared" si="15"/>
        <v>0</v>
      </c>
      <c r="M48" s="93">
        <f t="shared" si="15"/>
        <v>0</v>
      </c>
      <c r="N48" s="93">
        <f t="shared" si="15"/>
        <v>0</v>
      </c>
      <c r="O48" s="93">
        <f t="shared" si="15"/>
        <v>0</v>
      </c>
      <c r="P48" s="93">
        <f t="shared" si="15"/>
        <v>0</v>
      </c>
      <c r="Q48" s="93">
        <f t="shared" si="15"/>
        <v>0</v>
      </c>
      <c r="R48" s="93">
        <f t="shared" si="15"/>
        <v>0</v>
      </c>
      <c r="S48" s="92">
        <f>SUM(G48:R48)</f>
        <v>0</v>
      </c>
      <c r="T48" s="28"/>
    </row>
    <row r="49" spans="1:23" ht="18.75" thickBot="1" x14ac:dyDescent="0.3">
      <c r="A49" s="21" t="s">
        <v>37</v>
      </c>
      <c r="B49" s="14" t="s">
        <v>22</v>
      </c>
      <c r="C49" s="14"/>
      <c r="D49" s="14"/>
      <c r="E49" s="14"/>
      <c r="F49" s="14"/>
      <c r="G49" s="91">
        <f t="shared" ref="G49:R49" si="16">G48+G47</f>
        <v>165</v>
      </c>
      <c r="H49" s="91">
        <f t="shared" si="16"/>
        <v>494</v>
      </c>
      <c r="I49" s="91">
        <f t="shared" si="16"/>
        <v>659</v>
      </c>
      <c r="J49" s="91">
        <f t="shared" si="16"/>
        <v>659</v>
      </c>
      <c r="K49" s="91">
        <f t="shared" si="16"/>
        <v>659</v>
      </c>
      <c r="L49" s="91">
        <f t="shared" si="16"/>
        <v>659</v>
      </c>
      <c r="M49" s="91">
        <f t="shared" si="16"/>
        <v>659</v>
      </c>
      <c r="N49" s="91">
        <f t="shared" si="16"/>
        <v>659</v>
      </c>
      <c r="O49" s="91">
        <f t="shared" si="16"/>
        <v>659</v>
      </c>
      <c r="P49" s="91">
        <f t="shared" si="16"/>
        <v>1649</v>
      </c>
      <c r="Q49" s="91">
        <f t="shared" si="16"/>
        <v>3628</v>
      </c>
      <c r="R49" s="91">
        <f t="shared" si="16"/>
        <v>4617</v>
      </c>
      <c r="S49" s="91">
        <f>SUM(G49:R49)</f>
        <v>15166</v>
      </c>
      <c r="T49" s="118"/>
      <c r="U49" s="3"/>
    </row>
    <row r="50" spans="1:23" x14ac:dyDescent="0.25"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28"/>
    </row>
    <row r="51" spans="1:23" x14ac:dyDescent="0.25">
      <c r="A51" s="8"/>
      <c r="T51" s="28"/>
    </row>
    <row r="52" spans="1:23" x14ac:dyDescent="0.25">
      <c r="A52" s="5"/>
      <c r="B52" s="11"/>
      <c r="T52" s="28"/>
      <c r="W52" s="3"/>
    </row>
    <row r="53" spans="1:23" x14ac:dyDescent="0.25">
      <c r="A53" s="5"/>
      <c r="B53" s="13"/>
      <c r="W53" s="3"/>
    </row>
    <row r="54" spans="1:23" x14ac:dyDescent="0.25">
      <c r="A54" s="5"/>
    </row>
    <row r="55" spans="1:23" x14ac:dyDescent="0.25">
      <c r="A55" s="12"/>
    </row>
    <row r="56" spans="1:23" x14ac:dyDescent="0.25">
      <c r="A56" s="12"/>
      <c r="B56" s="11"/>
    </row>
    <row r="57" spans="1:23" x14ac:dyDescent="0.25">
      <c r="A57" s="12"/>
    </row>
    <row r="58" spans="1:23" x14ac:dyDescent="0.25">
      <c r="A58" s="12"/>
    </row>
    <row r="61" spans="1:23" x14ac:dyDescent="0.25">
      <c r="A61" s="12"/>
      <c r="F61" s="121" t="s">
        <v>116</v>
      </c>
      <c r="W61" s="3"/>
    </row>
    <row r="62" spans="1:23" x14ac:dyDescent="0.25">
      <c r="F62" s="3" t="s">
        <v>101</v>
      </c>
      <c r="G62" s="33">
        <f>'WACC 2022'!$E$50</f>
        <v>6.2798000000000007E-2</v>
      </c>
      <c r="H62" s="33">
        <f>'WACC 2022'!$E$50</f>
        <v>6.2798000000000007E-2</v>
      </c>
      <c r="I62" s="33">
        <f>'WACC 2022'!$E$50</f>
        <v>6.2798000000000007E-2</v>
      </c>
      <c r="J62" s="33">
        <f>'WACC 2022'!$E$50</f>
        <v>6.2798000000000007E-2</v>
      </c>
      <c r="K62" s="33">
        <f>'WACC 2022'!$E$50</f>
        <v>6.2798000000000007E-2</v>
      </c>
      <c r="L62" s="33">
        <f>'WACC 2022'!$E$50</f>
        <v>6.2798000000000007E-2</v>
      </c>
      <c r="M62" s="33">
        <f>'WACC 2022'!$E$50</f>
        <v>6.2798000000000007E-2</v>
      </c>
      <c r="N62" s="33">
        <f>'WACC 2022'!$E$50</f>
        <v>6.2798000000000007E-2</v>
      </c>
      <c r="O62" s="33">
        <f>'WACC 2022'!$E$50</f>
        <v>6.2798000000000007E-2</v>
      </c>
      <c r="P62" s="33">
        <f>'WACC 2022'!$E$50</f>
        <v>6.2798000000000007E-2</v>
      </c>
      <c r="Q62" s="33">
        <f>'WACC 2022'!$E$50</f>
        <v>6.2798000000000007E-2</v>
      </c>
      <c r="R62" s="33">
        <f>'WACC 2022'!$E$50</f>
        <v>6.2798000000000007E-2</v>
      </c>
      <c r="S62" s="33"/>
      <c r="T62" s="33"/>
      <c r="W62" s="3"/>
    </row>
    <row r="63" spans="1:23" x14ac:dyDescent="0.25">
      <c r="F63" s="3" t="s">
        <v>102</v>
      </c>
      <c r="G63" s="33">
        <f>'WACC 2022'!$E$59</f>
        <v>1.6352999999999999E-2</v>
      </c>
      <c r="H63" s="33">
        <f>'WACC 2022'!$E$59</f>
        <v>1.6352999999999999E-2</v>
      </c>
      <c r="I63" s="33">
        <f>'WACC 2022'!$E$59</f>
        <v>1.6352999999999999E-2</v>
      </c>
      <c r="J63" s="33">
        <f>'WACC 2022'!$E$59</f>
        <v>1.6352999999999999E-2</v>
      </c>
      <c r="K63" s="33">
        <f>'WACC 2022'!$E$59</f>
        <v>1.6352999999999999E-2</v>
      </c>
      <c r="L63" s="33">
        <f>'WACC 2022'!$E$59</f>
        <v>1.6352999999999999E-2</v>
      </c>
      <c r="M63" s="33">
        <f>'WACC 2022'!$E$59</f>
        <v>1.6352999999999999E-2</v>
      </c>
      <c r="N63" s="33">
        <f>'WACC 2022'!$E$59</f>
        <v>1.6352999999999999E-2</v>
      </c>
      <c r="O63" s="33">
        <f>'WACC 2022'!$E$59</f>
        <v>1.6352999999999999E-2</v>
      </c>
      <c r="P63" s="33">
        <f>'WACC 2022'!$E$59</f>
        <v>1.6352999999999999E-2</v>
      </c>
      <c r="Q63" s="33">
        <f>'WACC 2022'!$E$59</f>
        <v>1.6352999999999999E-2</v>
      </c>
      <c r="R63" s="33">
        <f>'WACC 2022'!$E$59</f>
        <v>1.6352999999999999E-2</v>
      </c>
      <c r="S63" s="33"/>
      <c r="T63" s="33"/>
      <c r="W63" s="3"/>
    </row>
    <row r="64" spans="1:23" x14ac:dyDescent="0.25">
      <c r="K64" s="15"/>
    </row>
    <row r="65" spans="6:11" x14ac:dyDescent="0.25">
      <c r="K65" s="15"/>
    </row>
    <row r="66" spans="6:11" x14ac:dyDescent="0.25">
      <c r="F66" s="78"/>
    </row>
    <row r="67" spans="6:11" x14ac:dyDescent="0.25">
      <c r="F67" s="78"/>
    </row>
    <row r="68" spans="6:11" x14ac:dyDescent="0.25">
      <c r="F68" s="78"/>
    </row>
    <row r="69" spans="6:11" x14ac:dyDescent="0.25">
      <c r="F69" s="78"/>
    </row>
    <row r="70" spans="6:11" x14ac:dyDescent="0.25">
      <c r="K70" s="15"/>
    </row>
  </sheetData>
  <mergeCells count="7">
    <mergeCell ref="A8:R8"/>
    <mergeCell ref="A1:R1"/>
    <mergeCell ref="A2:R2"/>
    <mergeCell ref="A3:R3"/>
    <mergeCell ref="A4:R4"/>
    <mergeCell ref="A6:R6"/>
    <mergeCell ref="A7:R7"/>
  </mergeCells>
  <dataValidations disablePrompts="1" count="1">
    <dataValidation type="list" allowBlank="1" showInputMessage="1" showErrorMessage="1" sqref="E62" xr:uid="{447D3025-D7D5-4B84-87B3-BF99EE2B7F84}">
      <formula1>#REF!</formula1>
    </dataValidation>
  </dataValidations>
  <printOptions horizontalCentered="1"/>
  <pageMargins left="0.5" right="0.5" top="0.75" bottom="0.75" header="0.5" footer="0.5"/>
  <pageSetup scale="38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BBD31-4EAB-43A4-9978-FA7C8E0BCE04}">
  <sheetPr codeName="Sheet2"/>
  <dimension ref="A1:EK1163"/>
  <sheetViews>
    <sheetView view="pageBreakPreview" zoomScale="80" zoomScaleNormal="71" zoomScaleSheetLayoutView="80" workbookViewId="0">
      <pane xSplit="8" ySplit="4" topLeftCell="I5" activePane="bottomRight" state="frozen"/>
      <selection pane="topRight" activeCell="I1" sqref="I1"/>
      <selection pane="bottomLeft" activeCell="A5" sqref="A5"/>
      <selection pane="bottomRight" activeCell="A3" sqref="A3"/>
    </sheetView>
  </sheetViews>
  <sheetFormatPr defaultRowHeight="15" x14ac:dyDescent="0.2"/>
  <cols>
    <col min="1" max="1" width="8.33203125" style="2" customWidth="1"/>
    <col min="2" max="2" width="13.33203125" style="2" bestFit="1" customWidth="1"/>
    <col min="3" max="3" width="24.21875" style="2" bestFit="1" customWidth="1"/>
    <col min="4" max="4" width="14.44140625" style="2" bestFit="1" customWidth="1"/>
    <col min="5" max="5" width="27.5546875" style="2" customWidth="1"/>
    <col min="6" max="6" width="9.21875" style="2" customWidth="1"/>
    <col min="7" max="8" width="8.88671875" style="2"/>
    <col min="9" max="11" width="11.21875" style="2" customWidth="1"/>
    <col min="12" max="13" width="11.77734375" style="2" customWidth="1"/>
    <col min="14" max="16" width="13.77734375" style="2" customWidth="1"/>
    <col min="17" max="19" width="11" style="2" customWidth="1"/>
    <col min="20" max="20" width="12.6640625" style="2" customWidth="1"/>
    <col min="21" max="21" width="12.77734375" style="2" customWidth="1"/>
    <col min="22" max="22" width="11.77734375" style="2" hidden="1" customWidth="1"/>
    <col min="23" max="26" width="11.44140625" style="2" hidden="1" customWidth="1"/>
    <col min="27" max="30" width="12.88671875" style="2" hidden="1" customWidth="1"/>
    <col min="31" max="33" width="13.5546875" style="2" hidden="1" customWidth="1"/>
    <col min="34" max="34" width="12.5546875" style="2" hidden="1" customWidth="1"/>
    <col min="35" max="45" width="13.44140625" style="2" hidden="1" customWidth="1"/>
    <col min="46" max="46" width="13.5546875" style="2" hidden="1" customWidth="1"/>
    <col min="47" max="47" width="13.109375" style="2" hidden="1" customWidth="1"/>
    <col min="48" max="52" width="13.44140625" style="2" hidden="1" customWidth="1"/>
    <col min="53" max="59" width="14.44140625" style="2" hidden="1" customWidth="1"/>
    <col min="60" max="60" width="13.44140625" style="2" hidden="1" customWidth="1"/>
    <col min="61" max="98" width="14.44140625" style="2" hidden="1" customWidth="1"/>
    <col min="99" max="99" width="13.33203125" style="2" hidden="1" customWidth="1"/>
    <col min="100" max="110" width="14.44140625" style="2" hidden="1" customWidth="1"/>
    <col min="111" max="111" width="14.88671875" style="2" hidden="1" customWidth="1"/>
    <col min="112" max="112" width="13.33203125" style="2" hidden="1" customWidth="1"/>
    <col min="113" max="116" width="14.44140625" style="2" hidden="1" customWidth="1"/>
    <col min="117" max="125" width="15.44140625" style="2" hidden="1" customWidth="1"/>
    <col min="126" max="137" width="15" style="2" hidden="1" customWidth="1"/>
    <col min="138" max="138" width="12.77734375" style="2" hidden="1" customWidth="1"/>
    <col min="139" max="139" width="0.77734375" style="2" hidden="1" customWidth="1"/>
    <col min="140" max="140" width="9.6640625" style="2" hidden="1" customWidth="1"/>
    <col min="141" max="141" width="8.88671875" style="2" hidden="1" customWidth="1"/>
    <col min="142" max="156" width="0" style="2" hidden="1" customWidth="1"/>
    <col min="157" max="16384" width="8.88671875" style="2"/>
  </cols>
  <sheetData>
    <row r="1" spans="1:138" ht="20.25" x14ac:dyDescent="0.3">
      <c r="A1" s="140" t="s">
        <v>143</v>
      </c>
      <c r="B1" s="140" t="s">
        <v>144</v>
      </c>
      <c r="C1" s="140" t="s">
        <v>145</v>
      </c>
      <c r="D1" s="140" t="s">
        <v>146</v>
      </c>
      <c r="E1" s="141" t="s">
        <v>142</v>
      </c>
      <c r="F1" s="140" t="s">
        <v>174</v>
      </c>
      <c r="G1" s="141" t="s">
        <v>176</v>
      </c>
      <c r="H1" s="141" t="s">
        <v>154</v>
      </c>
      <c r="I1" s="176" t="s">
        <v>183</v>
      </c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</row>
    <row r="2" spans="1:138" s="1" customFormat="1" ht="15.75" x14ac:dyDescent="0.25">
      <c r="A2" s="140" t="s">
        <v>97</v>
      </c>
      <c r="B2" s="140" t="s">
        <v>97</v>
      </c>
      <c r="C2" s="140" t="s">
        <v>97</v>
      </c>
      <c r="D2" s="140" t="s">
        <v>97</v>
      </c>
      <c r="E2" s="140" t="s">
        <v>97</v>
      </c>
      <c r="F2" s="140" t="s">
        <v>175</v>
      </c>
      <c r="G2" s="140" t="s">
        <v>177</v>
      </c>
      <c r="H2" s="140" t="s">
        <v>178</v>
      </c>
      <c r="I2" s="173" t="s">
        <v>106</v>
      </c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5"/>
      <c r="V2" s="173" t="s">
        <v>104</v>
      </c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5"/>
      <c r="AI2" s="173" t="s">
        <v>105</v>
      </c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5"/>
      <c r="AV2" s="173" t="s">
        <v>106</v>
      </c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5"/>
      <c r="BI2" s="173" t="s">
        <v>107</v>
      </c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5"/>
      <c r="BV2" s="173" t="s">
        <v>108</v>
      </c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5"/>
      <c r="CI2" s="173" t="s">
        <v>109</v>
      </c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5"/>
      <c r="CV2" s="173" t="s">
        <v>110</v>
      </c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5"/>
      <c r="DI2" s="173" t="s">
        <v>111</v>
      </c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5"/>
      <c r="DV2" s="173" t="s">
        <v>112</v>
      </c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5"/>
    </row>
    <row r="3" spans="1:138" s="1" customFormat="1" ht="15.75" x14ac:dyDescent="0.25">
      <c r="B3" s="142" t="s">
        <v>131</v>
      </c>
      <c r="E3" s="81"/>
      <c r="I3" s="126" t="s">
        <v>182</v>
      </c>
      <c r="J3" s="126" t="s">
        <v>182</v>
      </c>
      <c r="K3" s="126" t="s">
        <v>182</v>
      </c>
      <c r="L3" s="126" t="s">
        <v>182</v>
      </c>
      <c r="M3" s="126" t="s">
        <v>182</v>
      </c>
      <c r="N3" s="126" t="s">
        <v>182</v>
      </c>
      <c r="O3" s="126" t="s">
        <v>182</v>
      </c>
      <c r="P3" s="126" t="s">
        <v>182</v>
      </c>
      <c r="Q3" s="126" t="s">
        <v>182</v>
      </c>
      <c r="R3" s="126" t="s">
        <v>182</v>
      </c>
      <c r="S3" s="126" t="s">
        <v>182</v>
      </c>
      <c r="T3" s="126" t="s">
        <v>182</v>
      </c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</row>
    <row r="4" spans="1:138" s="1" customFormat="1" ht="18" x14ac:dyDescent="0.4">
      <c r="A4" s="1" t="s">
        <v>103</v>
      </c>
      <c r="B4" s="1" t="s">
        <v>119</v>
      </c>
      <c r="C4" s="1" t="s">
        <v>120</v>
      </c>
      <c r="D4" s="1" t="s">
        <v>139</v>
      </c>
      <c r="E4" s="1" t="s">
        <v>141</v>
      </c>
      <c r="I4" s="143" t="s">
        <v>85</v>
      </c>
      <c r="J4" s="143" t="s">
        <v>86</v>
      </c>
      <c r="K4" s="143" t="s">
        <v>87</v>
      </c>
      <c r="L4" s="143" t="s">
        <v>88</v>
      </c>
      <c r="M4" s="143" t="s">
        <v>47</v>
      </c>
      <c r="N4" s="143" t="s">
        <v>89</v>
      </c>
      <c r="O4" s="143" t="s">
        <v>90</v>
      </c>
      <c r="P4" s="143" t="s">
        <v>91</v>
      </c>
      <c r="Q4" s="143" t="s">
        <v>92</v>
      </c>
      <c r="R4" s="143" t="s">
        <v>93</v>
      </c>
      <c r="S4" s="143" t="s">
        <v>94</v>
      </c>
      <c r="T4" s="143" t="s">
        <v>95</v>
      </c>
      <c r="U4" s="143" t="s">
        <v>4</v>
      </c>
      <c r="V4" s="143" t="s">
        <v>85</v>
      </c>
      <c r="W4" s="143" t="s">
        <v>86</v>
      </c>
      <c r="X4" s="143" t="s">
        <v>87</v>
      </c>
      <c r="Y4" s="143" t="s">
        <v>88</v>
      </c>
      <c r="Z4" s="143" t="s">
        <v>47</v>
      </c>
      <c r="AA4" s="143" t="s">
        <v>89</v>
      </c>
      <c r="AB4" s="143" t="s">
        <v>90</v>
      </c>
      <c r="AC4" s="143" t="s">
        <v>91</v>
      </c>
      <c r="AD4" s="143" t="s">
        <v>92</v>
      </c>
      <c r="AE4" s="143" t="s">
        <v>93</v>
      </c>
      <c r="AF4" s="143" t="s">
        <v>94</v>
      </c>
      <c r="AG4" s="143" t="s">
        <v>95</v>
      </c>
      <c r="AH4" s="143" t="s">
        <v>4</v>
      </c>
      <c r="AI4" s="143" t="s">
        <v>85</v>
      </c>
      <c r="AJ4" s="143" t="s">
        <v>86</v>
      </c>
      <c r="AK4" s="143" t="s">
        <v>87</v>
      </c>
      <c r="AL4" s="143" t="s">
        <v>88</v>
      </c>
      <c r="AM4" s="143" t="s">
        <v>47</v>
      </c>
      <c r="AN4" s="143" t="s">
        <v>89</v>
      </c>
      <c r="AO4" s="143" t="s">
        <v>90</v>
      </c>
      <c r="AP4" s="143" t="s">
        <v>91</v>
      </c>
      <c r="AQ4" s="143" t="s">
        <v>92</v>
      </c>
      <c r="AR4" s="143" t="s">
        <v>93</v>
      </c>
      <c r="AS4" s="143" t="s">
        <v>94</v>
      </c>
      <c r="AT4" s="143" t="s">
        <v>95</v>
      </c>
      <c r="AU4" s="143" t="s">
        <v>4</v>
      </c>
      <c r="AV4" s="143" t="s">
        <v>85</v>
      </c>
      <c r="AW4" s="143" t="s">
        <v>86</v>
      </c>
      <c r="AX4" s="143" t="s">
        <v>87</v>
      </c>
      <c r="AY4" s="143" t="s">
        <v>88</v>
      </c>
      <c r="AZ4" s="143" t="s">
        <v>47</v>
      </c>
      <c r="BA4" s="143" t="s">
        <v>89</v>
      </c>
      <c r="BB4" s="143" t="s">
        <v>90</v>
      </c>
      <c r="BC4" s="143" t="s">
        <v>91</v>
      </c>
      <c r="BD4" s="143" t="s">
        <v>92</v>
      </c>
      <c r="BE4" s="143" t="s">
        <v>93</v>
      </c>
      <c r="BF4" s="143" t="s">
        <v>94</v>
      </c>
      <c r="BG4" s="143" t="s">
        <v>95</v>
      </c>
      <c r="BH4" s="143" t="s">
        <v>4</v>
      </c>
      <c r="BI4" s="143" t="s">
        <v>85</v>
      </c>
      <c r="BJ4" s="143" t="s">
        <v>86</v>
      </c>
      <c r="BK4" s="143" t="s">
        <v>87</v>
      </c>
      <c r="BL4" s="143" t="s">
        <v>88</v>
      </c>
      <c r="BM4" s="143" t="s">
        <v>47</v>
      </c>
      <c r="BN4" s="143" t="s">
        <v>89</v>
      </c>
      <c r="BO4" s="143" t="s">
        <v>90</v>
      </c>
      <c r="BP4" s="143" t="s">
        <v>91</v>
      </c>
      <c r="BQ4" s="143" t="s">
        <v>92</v>
      </c>
      <c r="BR4" s="143" t="s">
        <v>93</v>
      </c>
      <c r="BS4" s="143" t="s">
        <v>94</v>
      </c>
      <c r="BT4" s="143" t="s">
        <v>95</v>
      </c>
      <c r="BU4" s="143" t="s">
        <v>4</v>
      </c>
      <c r="BV4" s="143" t="s">
        <v>85</v>
      </c>
      <c r="BW4" s="143" t="s">
        <v>86</v>
      </c>
      <c r="BX4" s="143" t="s">
        <v>87</v>
      </c>
      <c r="BY4" s="143" t="s">
        <v>88</v>
      </c>
      <c r="BZ4" s="143" t="s">
        <v>47</v>
      </c>
      <c r="CA4" s="143" t="s">
        <v>89</v>
      </c>
      <c r="CB4" s="143" t="s">
        <v>90</v>
      </c>
      <c r="CC4" s="143" t="s">
        <v>91</v>
      </c>
      <c r="CD4" s="143" t="s">
        <v>92</v>
      </c>
      <c r="CE4" s="143" t="s">
        <v>93</v>
      </c>
      <c r="CF4" s="143" t="s">
        <v>94</v>
      </c>
      <c r="CG4" s="143" t="s">
        <v>95</v>
      </c>
      <c r="CH4" s="143" t="s">
        <v>4</v>
      </c>
      <c r="CI4" s="143" t="s">
        <v>85</v>
      </c>
      <c r="CJ4" s="143" t="s">
        <v>86</v>
      </c>
      <c r="CK4" s="143" t="s">
        <v>87</v>
      </c>
      <c r="CL4" s="143" t="s">
        <v>88</v>
      </c>
      <c r="CM4" s="143" t="s">
        <v>47</v>
      </c>
      <c r="CN4" s="143" t="s">
        <v>89</v>
      </c>
      <c r="CO4" s="143" t="s">
        <v>90</v>
      </c>
      <c r="CP4" s="143" t="s">
        <v>91</v>
      </c>
      <c r="CQ4" s="143" t="s">
        <v>92</v>
      </c>
      <c r="CR4" s="143" t="s">
        <v>93</v>
      </c>
      <c r="CS4" s="143" t="s">
        <v>94</v>
      </c>
      <c r="CT4" s="143" t="s">
        <v>95</v>
      </c>
      <c r="CU4" s="143" t="s">
        <v>4</v>
      </c>
      <c r="CV4" s="143" t="s">
        <v>85</v>
      </c>
      <c r="CW4" s="143" t="s">
        <v>86</v>
      </c>
      <c r="CX4" s="143" t="s">
        <v>87</v>
      </c>
      <c r="CY4" s="143" t="s">
        <v>88</v>
      </c>
      <c r="CZ4" s="143" t="s">
        <v>47</v>
      </c>
      <c r="DA4" s="143" t="s">
        <v>89</v>
      </c>
      <c r="DB4" s="143" t="s">
        <v>90</v>
      </c>
      <c r="DC4" s="143" t="s">
        <v>91</v>
      </c>
      <c r="DD4" s="143" t="s">
        <v>92</v>
      </c>
      <c r="DE4" s="143" t="s">
        <v>93</v>
      </c>
      <c r="DF4" s="143" t="s">
        <v>94</v>
      </c>
      <c r="DG4" s="143" t="s">
        <v>95</v>
      </c>
      <c r="DH4" s="143" t="s">
        <v>4</v>
      </c>
      <c r="DI4" s="143" t="s">
        <v>85</v>
      </c>
      <c r="DJ4" s="143" t="s">
        <v>86</v>
      </c>
      <c r="DK4" s="143" t="s">
        <v>87</v>
      </c>
      <c r="DL4" s="143" t="s">
        <v>88</v>
      </c>
      <c r="DM4" s="143" t="s">
        <v>47</v>
      </c>
      <c r="DN4" s="143" t="s">
        <v>89</v>
      </c>
      <c r="DO4" s="143" t="s">
        <v>90</v>
      </c>
      <c r="DP4" s="143" t="s">
        <v>91</v>
      </c>
      <c r="DQ4" s="143" t="s">
        <v>92</v>
      </c>
      <c r="DR4" s="143" t="s">
        <v>93</v>
      </c>
      <c r="DS4" s="143" t="s">
        <v>94</v>
      </c>
      <c r="DT4" s="143" t="s">
        <v>95</v>
      </c>
      <c r="DU4" s="143" t="s">
        <v>4</v>
      </c>
      <c r="DV4" s="143" t="s">
        <v>85</v>
      </c>
      <c r="DW4" s="143" t="s">
        <v>86</v>
      </c>
      <c r="DX4" s="143" t="s">
        <v>87</v>
      </c>
      <c r="DY4" s="143" t="s">
        <v>88</v>
      </c>
      <c r="DZ4" s="143" t="s">
        <v>47</v>
      </c>
      <c r="EA4" s="143" t="s">
        <v>89</v>
      </c>
      <c r="EB4" s="143" t="s">
        <v>90</v>
      </c>
      <c r="EC4" s="143" t="s">
        <v>91</v>
      </c>
      <c r="ED4" s="143" t="s">
        <v>92</v>
      </c>
      <c r="EE4" s="143" t="s">
        <v>93</v>
      </c>
      <c r="EF4" s="143" t="s">
        <v>94</v>
      </c>
      <c r="EG4" s="143" t="s">
        <v>95</v>
      </c>
      <c r="EH4" s="143" t="s">
        <v>4</v>
      </c>
    </row>
    <row r="5" spans="1:138" ht="15.75" x14ac:dyDescent="0.25">
      <c r="A5" s="2">
        <v>1</v>
      </c>
      <c r="B5" s="88" t="s">
        <v>190</v>
      </c>
      <c r="C5" s="88" t="s">
        <v>191</v>
      </c>
      <c r="D5" s="2" t="s">
        <v>192</v>
      </c>
      <c r="E5" s="127" t="s">
        <v>191</v>
      </c>
      <c r="F5" s="86"/>
      <c r="G5" s="144"/>
      <c r="I5" s="145">
        <v>50000</v>
      </c>
      <c r="J5" s="145">
        <v>50000</v>
      </c>
      <c r="K5" s="145">
        <v>0</v>
      </c>
      <c r="L5" s="145">
        <v>0</v>
      </c>
      <c r="M5" s="145">
        <v>0</v>
      </c>
      <c r="N5" s="145">
        <v>0</v>
      </c>
      <c r="O5" s="145">
        <v>0</v>
      </c>
      <c r="P5" s="145">
        <v>0</v>
      </c>
      <c r="Q5" s="145">
        <v>0</v>
      </c>
      <c r="R5" s="145">
        <v>300000</v>
      </c>
      <c r="S5" s="145">
        <v>300000</v>
      </c>
      <c r="T5" s="145">
        <v>0</v>
      </c>
      <c r="U5" s="146">
        <f>SUM(I5:T5)</f>
        <v>700000</v>
      </c>
      <c r="AH5" s="146"/>
      <c r="AU5" s="146"/>
      <c r="BH5" s="146"/>
      <c r="BU5" s="146"/>
      <c r="CH5" s="146"/>
      <c r="CU5" s="146"/>
      <c r="DH5" s="146"/>
      <c r="DU5" s="146"/>
      <c r="EH5" s="146"/>
    </row>
    <row r="6" spans="1:138" ht="15.75" hidden="1" x14ac:dyDescent="0.25">
      <c r="A6" s="2">
        <v>2</v>
      </c>
      <c r="B6" s="88"/>
      <c r="C6" s="88"/>
      <c r="E6" s="127"/>
      <c r="F6" s="86"/>
      <c r="G6" s="144"/>
      <c r="I6" s="147">
        <v>0</v>
      </c>
      <c r="J6" s="147">
        <v>0</v>
      </c>
      <c r="K6" s="147">
        <v>0</v>
      </c>
      <c r="L6" s="147">
        <v>0</v>
      </c>
      <c r="M6" s="147">
        <v>0</v>
      </c>
      <c r="N6" s="147">
        <v>0</v>
      </c>
      <c r="O6" s="147">
        <v>0</v>
      </c>
      <c r="P6" s="147">
        <v>0</v>
      </c>
      <c r="Q6" s="147">
        <v>0</v>
      </c>
      <c r="R6" s="147">
        <v>0</v>
      </c>
      <c r="S6" s="147">
        <v>0</v>
      </c>
      <c r="T6" s="147">
        <v>0</v>
      </c>
      <c r="U6" s="146">
        <f>SUM(I6:T6)</f>
        <v>0</v>
      </c>
      <c r="AH6" s="146"/>
      <c r="AU6" s="146"/>
      <c r="BH6" s="146"/>
      <c r="BU6" s="146"/>
      <c r="CH6" s="146"/>
      <c r="CU6" s="146"/>
      <c r="DH6" s="146"/>
      <c r="DU6" s="146"/>
      <c r="EH6" s="146"/>
    </row>
    <row r="7" spans="1:138" ht="15.75" hidden="1" x14ac:dyDescent="0.25">
      <c r="A7" s="2">
        <v>3</v>
      </c>
      <c r="B7" s="88"/>
      <c r="C7" s="88"/>
      <c r="E7" s="127"/>
      <c r="F7" s="86"/>
      <c r="G7" s="144"/>
      <c r="I7" s="147">
        <v>0</v>
      </c>
      <c r="J7" s="147">
        <v>0</v>
      </c>
      <c r="K7" s="147">
        <v>0</v>
      </c>
      <c r="L7" s="147">
        <v>0</v>
      </c>
      <c r="M7" s="147">
        <v>0</v>
      </c>
      <c r="N7" s="147">
        <v>0</v>
      </c>
      <c r="O7" s="147">
        <v>0</v>
      </c>
      <c r="P7" s="147">
        <v>0</v>
      </c>
      <c r="Q7" s="147">
        <v>0</v>
      </c>
      <c r="R7" s="147">
        <v>0</v>
      </c>
      <c r="S7" s="147">
        <v>0</v>
      </c>
      <c r="T7" s="147">
        <v>0</v>
      </c>
      <c r="U7" s="146">
        <f t="shared" ref="U7:U139" si="0">SUM(I7:T7)</f>
        <v>0</v>
      </c>
      <c r="AH7" s="146"/>
      <c r="AU7" s="146"/>
      <c r="BH7" s="146"/>
      <c r="BU7" s="146"/>
      <c r="CH7" s="146"/>
      <c r="CU7" s="146"/>
      <c r="DH7" s="146"/>
      <c r="DU7" s="146"/>
      <c r="EH7" s="146"/>
    </row>
    <row r="8" spans="1:138" ht="15.75" hidden="1" x14ac:dyDescent="0.25">
      <c r="A8" s="2">
        <v>4</v>
      </c>
      <c r="B8" s="88"/>
      <c r="C8" s="88"/>
      <c r="E8" s="127"/>
      <c r="F8" s="86"/>
      <c r="I8" s="147">
        <v>0</v>
      </c>
      <c r="J8" s="147">
        <v>0</v>
      </c>
      <c r="K8" s="147">
        <v>0</v>
      </c>
      <c r="L8" s="147">
        <v>0</v>
      </c>
      <c r="M8" s="147">
        <v>0</v>
      </c>
      <c r="N8" s="147">
        <v>0</v>
      </c>
      <c r="O8" s="147">
        <v>0</v>
      </c>
      <c r="P8" s="147">
        <v>0</v>
      </c>
      <c r="Q8" s="147">
        <v>0</v>
      </c>
      <c r="R8" s="147">
        <v>0</v>
      </c>
      <c r="S8" s="147">
        <v>0</v>
      </c>
      <c r="T8" s="147">
        <v>0</v>
      </c>
      <c r="U8" s="146">
        <f t="shared" si="0"/>
        <v>0</v>
      </c>
      <c r="AH8" s="146"/>
      <c r="AU8" s="146"/>
      <c r="BH8" s="146"/>
      <c r="BU8" s="146"/>
      <c r="CH8" s="146"/>
      <c r="CU8" s="146"/>
      <c r="DH8" s="146"/>
      <c r="DU8" s="146"/>
      <c r="EH8" s="146"/>
    </row>
    <row r="9" spans="1:138" ht="15.75" hidden="1" x14ac:dyDescent="0.25">
      <c r="A9" s="2">
        <v>5</v>
      </c>
      <c r="B9" s="88"/>
      <c r="C9" s="88"/>
      <c r="E9" s="127"/>
      <c r="F9" s="86"/>
      <c r="I9" s="147">
        <v>0</v>
      </c>
      <c r="J9" s="147">
        <v>0</v>
      </c>
      <c r="K9" s="147">
        <v>0</v>
      </c>
      <c r="L9" s="147">
        <v>0</v>
      </c>
      <c r="M9" s="147">
        <v>0</v>
      </c>
      <c r="N9" s="147">
        <v>0</v>
      </c>
      <c r="O9" s="147">
        <v>0</v>
      </c>
      <c r="P9" s="147">
        <v>0</v>
      </c>
      <c r="Q9" s="147">
        <v>0</v>
      </c>
      <c r="R9" s="147">
        <v>0</v>
      </c>
      <c r="S9" s="147">
        <v>0</v>
      </c>
      <c r="T9" s="147">
        <v>0</v>
      </c>
      <c r="U9" s="146">
        <f t="shared" si="0"/>
        <v>0</v>
      </c>
      <c r="AH9" s="146"/>
      <c r="AU9" s="146"/>
      <c r="BH9" s="146"/>
      <c r="BU9" s="146"/>
      <c r="CH9" s="146"/>
      <c r="CU9" s="146"/>
      <c r="DH9" s="146"/>
      <c r="DU9" s="146"/>
      <c r="EH9" s="146"/>
    </row>
    <row r="10" spans="1:138" ht="15.75" hidden="1" x14ac:dyDescent="0.25">
      <c r="A10" s="2">
        <v>6</v>
      </c>
      <c r="B10" s="88"/>
      <c r="C10" s="88"/>
      <c r="E10" s="127"/>
      <c r="F10" s="86"/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6">
        <f t="shared" si="0"/>
        <v>0</v>
      </c>
      <c r="AH10" s="146"/>
      <c r="AU10" s="146"/>
      <c r="BH10" s="146"/>
      <c r="BU10" s="146"/>
      <c r="CH10" s="146"/>
      <c r="CU10" s="146"/>
      <c r="DH10" s="146"/>
      <c r="DU10" s="146"/>
      <c r="EH10" s="146"/>
    </row>
    <row r="11" spans="1:138" ht="15.75" hidden="1" x14ac:dyDescent="0.25">
      <c r="A11" s="2">
        <v>7</v>
      </c>
      <c r="B11" s="88"/>
      <c r="C11" s="88"/>
      <c r="E11" s="127"/>
      <c r="F11" s="86"/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6">
        <f t="shared" si="0"/>
        <v>0</v>
      </c>
      <c r="AH11" s="146"/>
      <c r="AU11" s="146"/>
      <c r="BH11" s="146"/>
      <c r="BU11" s="146"/>
      <c r="CH11" s="146"/>
      <c r="CU11" s="146"/>
      <c r="DH11" s="146"/>
      <c r="DU11" s="146"/>
      <c r="EH11" s="146"/>
    </row>
    <row r="12" spans="1:138" ht="15.75" hidden="1" x14ac:dyDescent="0.25">
      <c r="A12" s="2">
        <v>8</v>
      </c>
      <c r="B12" s="88"/>
      <c r="C12" s="88"/>
      <c r="E12" s="127"/>
      <c r="F12" s="86"/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6">
        <f t="shared" si="0"/>
        <v>0</v>
      </c>
      <c r="AH12" s="146"/>
      <c r="AU12" s="146"/>
      <c r="BH12" s="146"/>
      <c r="BU12" s="146"/>
      <c r="CH12" s="146"/>
      <c r="CU12" s="146"/>
      <c r="DH12" s="146"/>
      <c r="DU12" s="146"/>
      <c r="EH12" s="146"/>
    </row>
    <row r="13" spans="1:138" ht="15.75" hidden="1" x14ac:dyDescent="0.25">
      <c r="A13" s="2">
        <v>9</v>
      </c>
      <c r="B13" s="88"/>
      <c r="C13" s="88"/>
      <c r="E13" s="127"/>
      <c r="F13" s="86"/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6">
        <f t="shared" si="0"/>
        <v>0</v>
      </c>
      <c r="AH13" s="146"/>
      <c r="AU13" s="146"/>
      <c r="BH13" s="146"/>
      <c r="BU13" s="146"/>
      <c r="CH13" s="146"/>
      <c r="CU13" s="146"/>
      <c r="DH13" s="146"/>
      <c r="DU13" s="146"/>
      <c r="EH13" s="146"/>
    </row>
    <row r="14" spans="1:138" ht="15.75" hidden="1" x14ac:dyDescent="0.25">
      <c r="A14" s="2">
        <v>10</v>
      </c>
      <c r="B14" s="88"/>
      <c r="C14" s="88"/>
      <c r="E14" s="127"/>
      <c r="F14" s="86"/>
      <c r="I14" s="147">
        <v>0</v>
      </c>
      <c r="J14" s="147">
        <v>0</v>
      </c>
      <c r="K14" s="147">
        <v>0</v>
      </c>
      <c r="L14" s="147">
        <v>0</v>
      </c>
      <c r="M14" s="147">
        <v>0</v>
      </c>
      <c r="N14" s="147">
        <v>0</v>
      </c>
      <c r="O14" s="147">
        <v>0</v>
      </c>
      <c r="P14" s="147">
        <v>0</v>
      </c>
      <c r="Q14" s="147">
        <v>0</v>
      </c>
      <c r="R14" s="147">
        <v>0</v>
      </c>
      <c r="S14" s="147">
        <v>0</v>
      </c>
      <c r="T14" s="147">
        <v>0</v>
      </c>
      <c r="U14" s="146">
        <f t="shared" si="0"/>
        <v>0</v>
      </c>
      <c r="AH14" s="146"/>
      <c r="AU14" s="146"/>
      <c r="BH14" s="146"/>
      <c r="BU14" s="146"/>
      <c r="CH14" s="146"/>
      <c r="CU14" s="146"/>
      <c r="DH14" s="146"/>
      <c r="DU14" s="146"/>
      <c r="EH14" s="146"/>
    </row>
    <row r="15" spans="1:138" ht="15.75" hidden="1" x14ac:dyDescent="0.25">
      <c r="A15" s="2">
        <v>11</v>
      </c>
      <c r="B15" s="88"/>
      <c r="C15" s="88"/>
      <c r="E15" s="127"/>
      <c r="F15" s="86"/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6">
        <f t="shared" si="0"/>
        <v>0</v>
      </c>
      <c r="AH15" s="146"/>
      <c r="AU15" s="146"/>
      <c r="BH15" s="146"/>
      <c r="BU15" s="146"/>
      <c r="CH15" s="146"/>
      <c r="CU15" s="146"/>
      <c r="DH15" s="146"/>
      <c r="DU15" s="146"/>
      <c r="EH15" s="146"/>
    </row>
    <row r="16" spans="1:138" ht="15.75" hidden="1" x14ac:dyDescent="0.25">
      <c r="A16" s="2">
        <v>12</v>
      </c>
      <c r="B16" s="88"/>
      <c r="C16" s="88"/>
      <c r="E16" s="127"/>
      <c r="F16" s="86"/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6">
        <f t="shared" si="0"/>
        <v>0</v>
      </c>
      <c r="AH16" s="146"/>
      <c r="AU16" s="146"/>
      <c r="BH16" s="146"/>
      <c r="BU16" s="146"/>
      <c r="CH16" s="146"/>
      <c r="CU16" s="146"/>
      <c r="DH16" s="146"/>
      <c r="DU16" s="146"/>
      <c r="EH16" s="146"/>
    </row>
    <row r="17" spans="1:138" ht="15.75" hidden="1" x14ac:dyDescent="0.25">
      <c r="A17" s="2">
        <v>13</v>
      </c>
      <c r="B17" s="88"/>
      <c r="C17" s="88"/>
      <c r="E17" s="127"/>
      <c r="F17" s="86"/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6">
        <f t="shared" si="0"/>
        <v>0</v>
      </c>
      <c r="AH17" s="146"/>
      <c r="AU17" s="146"/>
      <c r="BH17" s="146"/>
      <c r="BU17" s="146"/>
      <c r="CH17" s="146"/>
      <c r="CU17" s="146"/>
      <c r="DH17" s="146"/>
      <c r="DU17" s="146"/>
      <c r="EH17" s="146"/>
    </row>
    <row r="18" spans="1:138" ht="15.75" hidden="1" x14ac:dyDescent="0.25">
      <c r="A18" s="2">
        <v>14</v>
      </c>
      <c r="B18" s="88"/>
      <c r="C18" s="88"/>
      <c r="E18" s="127"/>
      <c r="F18" s="86"/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6">
        <f t="shared" si="0"/>
        <v>0</v>
      </c>
      <c r="AH18" s="146"/>
      <c r="AU18" s="146"/>
      <c r="BH18" s="146"/>
      <c r="BU18" s="146"/>
      <c r="CH18" s="146"/>
      <c r="CU18" s="146"/>
      <c r="DH18" s="146"/>
      <c r="DU18" s="146"/>
      <c r="EH18" s="146"/>
    </row>
    <row r="19" spans="1:138" ht="15.75" hidden="1" x14ac:dyDescent="0.25">
      <c r="A19" s="2">
        <v>15</v>
      </c>
      <c r="B19" s="88"/>
      <c r="C19" s="88"/>
      <c r="E19" s="127"/>
      <c r="F19" s="86"/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6">
        <f t="shared" si="0"/>
        <v>0</v>
      </c>
      <c r="AH19" s="146"/>
      <c r="AU19" s="146"/>
      <c r="BH19" s="146"/>
      <c r="BU19" s="146"/>
      <c r="CH19" s="146"/>
      <c r="CU19" s="146"/>
      <c r="DH19" s="146"/>
      <c r="DU19" s="146"/>
      <c r="EH19" s="146"/>
    </row>
    <row r="20" spans="1:138" ht="15.75" hidden="1" x14ac:dyDescent="0.25">
      <c r="A20" s="2">
        <v>16</v>
      </c>
      <c r="B20" s="88"/>
      <c r="C20" s="88"/>
      <c r="E20" s="127"/>
      <c r="F20" s="86"/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6">
        <f t="shared" si="0"/>
        <v>0</v>
      </c>
      <c r="AH20" s="146"/>
      <c r="AU20" s="146"/>
      <c r="BH20" s="146"/>
      <c r="BU20" s="146"/>
      <c r="CH20" s="146"/>
      <c r="CU20" s="146"/>
      <c r="DH20" s="146"/>
      <c r="DU20" s="146"/>
      <c r="EH20" s="146"/>
    </row>
    <row r="21" spans="1:138" ht="15.75" hidden="1" x14ac:dyDescent="0.25">
      <c r="A21" s="2">
        <v>17</v>
      </c>
      <c r="B21" s="88"/>
      <c r="C21" s="88"/>
      <c r="E21" s="127"/>
      <c r="F21" s="86"/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6">
        <f t="shared" si="0"/>
        <v>0</v>
      </c>
      <c r="AH21" s="146"/>
      <c r="AU21" s="146"/>
      <c r="BH21" s="146"/>
      <c r="BU21" s="146"/>
      <c r="CH21" s="146"/>
      <c r="CU21" s="146"/>
      <c r="DH21" s="146"/>
      <c r="DU21" s="146"/>
      <c r="EH21" s="146"/>
    </row>
    <row r="22" spans="1:138" ht="15.75" hidden="1" x14ac:dyDescent="0.25">
      <c r="A22" s="2">
        <v>18</v>
      </c>
      <c r="B22" s="88"/>
      <c r="C22" s="88"/>
      <c r="E22" s="127"/>
      <c r="F22" s="86"/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6">
        <f t="shared" si="0"/>
        <v>0</v>
      </c>
      <c r="AH22" s="146"/>
      <c r="AU22" s="146"/>
      <c r="BH22" s="146"/>
      <c r="BU22" s="146"/>
      <c r="CH22" s="146"/>
      <c r="CU22" s="146"/>
      <c r="DH22" s="146"/>
      <c r="DU22" s="146"/>
      <c r="EH22" s="146"/>
    </row>
    <row r="23" spans="1:138" ht="15.75" hidden="1" x14ac:dyDescent="0.25">
      <c r="A23" s="2">
        <v>19</v>
      </c>
      <c r="B23" s="88"/>
      <c r="C23" s="88"/>
      <c r="E23" s="127"/>
      <c r="F23" s="86"/>
      <c r="I23" s="147">
        <v>0</v>
      </c>
      <c r="J23" s="147">
        <v>0</v>
      </c>
      <c r="K23" s="147">
        <v>0</v>
      </c>
      <c r="L23" s="147">
        <v>0</v>
      </c>
      <c r="M23" s="147">
        <v>0</v>
      </c>
      <c r="N23" s="147">
        <v>0</v>
      </c>
      <c r="O23" s="147">
        <v>0</v>
      </c>
      <c r="P23" s="147">
        <v>0</v>
      </c>
      <c r="Q23" s="147">
        <v>0</v>
      </c>
      <c r="R23" s="147">
        <v>0</v>
      </c>
      <c r="S23" s="147">
        <v>0</v>
      </c>
      <c r="T23" s="147">
        <v>0</v>
      </c>
      <c r="U23" s="146">
        <f t="shared" si="0"/>
        <v>0</v>
      </c>
      <c r="AH23" s="146"/>
      <c r="AU23" s="146"/>
      <c r="BH23" s="146"/>
      <c r="BU23" s="146"/>
      <c r="CH23" s="146"/>
      <c r="CU23" s="146"/>
      <c r="DH23" s="146"/>
      <c r="DU23" s="146"/>
      <c r="EH23" s="146"/>
    </row>
    <row r="24" spans="1:138" ht="15.75" hidden="1" x14ac:dyDescent="0.25">
      <c r="A24" s="2">
        <v>20</v>
      </c>
      <c r="B24" s="88"/>
      <c r="C24" s="88"/>
      <c r="E24" s="127"/>
      <c r="F24" s="86"/>
      <c r="I24" s="147">
        <v>0</v>
      </c>
      <c r="J24" s="147">
        <v>0</v>
      </c>
      <c r="K24" s="147">
        <v>0</v>
      </c>
      <c r="L24" s="147">
        <v>0</v>
      </c>
      <c r="M24" s="147">
        <v>0</v>
      </c>
      <c r="N24" s="147">
        <v>0</v>
      </c>
      <c r="O24" s="147">
        <v>0</v>
      </c>
      <c r="P24" s="147">
        <v>0</v>
      </c>
      <c r="Q24" s="147">
        <v>0</v>
      </c>
      <c r="R24" s="147">
        <v>0</v>
      </c>
      <c r="S24" s="147">
        <v>0</v>
      </c>
      <c r="T24" s="147">
        <v>0</v>
      </c>
      <c r="U24" s="146">
        <f t="shared" si="0"/>
        <v>0</v>
      </c>
      <c r="AH24" s="146"/>
      <c r="AU24" s="146"/>
      <c r="BH24" s="146"/>
      <c r="BU24" s="146"/>
      <c r="CH24" s="146"/>
      <c r="CU24" s="146"/>
      <c r="DH24" s="146"/>
      <c r="DU24" s="146"/>
      <c r="EH24" s="146"/>
    </row>
    <row r="25" spans="1:138" ht="15.75" hidden="1" x14ac:dyDescent="0.25">
      <c r="A25" s="2">
        <v>21</v>
      </c>
      <c r="B25" s="88"/>
      <c r="C25" s="88"/>
      <c r="E25" s="127"/>
      <c r="F25" s="86"/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6">
        <f t="shared" si="0"/>
        <v>0</v>
      </c>
      <c r="AH25" s="146"/>
      <c r="AU25" s="146"/>
      <c r="BH25" s="146"/>
      <c r="BU25" s="146"/>
      <c r="CH25" s="146"/>
      <c r="CU25" s="146"/>
      <c r="DH25" s="146"/>
      <c r="DU25" s="146"/>
      <c r="EH25" s="146"/>
    </row>
    <row r="26" spans="1:138" ht="15.75" hidden="1" x14ac:dyDescent="0.25">
      <c r="A26" s="2">
        <v>22</v>
      </c>
      <c r="B26" s="88"/>
      <c r="C26" s="88"/>
      <c r="E26" s="127"/>
      <c r="F26" s="86"/>
      <c r="I26" s="147">
        <v>0</v>
      </c>
      <c r="J26" s="147">
        <v>0</v>
      </c>
      <c r="K26" s="147">
        <v>0</v>
      </c>
      <c r="L26" s="147">
        <v>0</v>
      </c>
      <c r="M26" s="147">
        <v>0</v>
      </c>
      <c r="N26" s="147">
        <v>0</v>
      </c>
      <c r="O26" s="147">
        <v>0</v>
      </c>
      <c r="P26" s="147">
        <v>0</v>
      </c>
      <c r="Q26" s="147">
        <v>0</v>
      </c>
      <c r="R26" s="147">
        <v>0</v>
      </c>
      <c r="S26" s="147">
        <v>0</v>
      </c>
      <c r="T26" s="147">
        <v>0</v>
      </c>
      <c r="U26" s="146">
        <f t="shared" si="0"/>
        <v>0</v>
      </c>
      <c r="AH26" s="146"/>
      <c r="AU26" s="146"/>
      <c r="BH26" s="146"/>
      <c r="BU26" s="146"/>
      <c r="CH26" s="146"/>
      <c r="CU26" s="146"/>
      <c r="DH26" s="146"/>
      <c r="DU26" s="146"/>
      <c r="EH26" s="146"/>
    </row>
    <row r="27" spans="1:138" ht="15.75" hidden="1" x14ac:dyDescent="0.25">
      <c r="A27" s="2">
        <v>23</v>
      </c>
      <c r="B27" s="88"/>
      <c r="C27" s="88"/>
      <c r="E27" s="127"/>
      <c r="F27" s="86"/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6">
        <f t="shared" si="0"/>
        <v>0</v>
      </c>
      <c r="AH27" s="146"/>
      <c r="AU27" s="146"/>
      <c r="BH27" s="146"/>
      <c r="BU27" s="146"/>
      <c r="CH27" s="146"/>
      <c r="CU27" s="146"/>
      <c r="DH27" s="146"/>
      <c r="DU27" s="146"/>
      <c r="EH27" s="146"/>
    </row>
    <row r="28" spans="1:138" ht="15.75" hidden="1" x14ac:dyDescent="0.25">
      <c r="A28" s="2">
        <v>24</v>
      </c>
      <c r="B28" s="88"/>
      <c r="C28" s="88"/>
      <c r="E28" s="127"/>
      <c r="F28" s="86"/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6">
        <f t="shared" si="0"/>
        <v>0</v>
      </c>
      <c r="AH28" s="146"/>
      <c r="AU28" s="146"/>
      <c r="BH28" s="146"/>
      <c r="BU28" s="146"/>
      <c r="CH28" s="146"/>
      <c r="CU28" s="146"/>
      <c r="DH28" s="146"/>
      <c r="DU28" s="146"/>
      <c r="EH28" s="146"/>
    </row>
    <row r="29" spans="1:138" ht="15.75" hidden="1" x14ac:dyDescent="0.25">
      <c r="A29" s="2">
        <v>25</v>
      </c>
      <c r="B29" s="88"/>
      <c r="C29" s="88"/>
      <c r="E29" s="127"/>
      <c r="F29" s="86"/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6">
        <f t="shared" si="0"/>
        <v>0</v>
      </c>
      <c r="AH29" s="146"/>
      <c r="AU29" s="146"/>
      <c r="BH29" s="146"/>
      <c r="BU29" s="146"/>
      <c r="CH29" s="146"/>
      <c r="CU29" s="146"/>
      <c r="DH29" s="146"/>
      <c r="DU29" s="146"/>
      <c r="EH29" s="146"/>
    </row>
    <row r="30" spans="1:138" ht="15.75" hidden="1" x14ac:dyDescent="0.25">
      <c r="A30" s="2">
        <v>26</v>
      </c>
      <c r="B30" s="88"/>
      <c r="C30" s="88"/>
      <c r="E30" s="127"/>
      <c r="F30" s="86"/>
      <c r="I30" s="147">
        <v>0</v>
      </c>
      <c r="J30" s="147">
        <v>0</v>
      </c>
      <c r="K30" s="147">
        <v>0</v>
      </c>
      <c r="L30" s="147">
        <v>0</v>
      </c>
      <c r="M30" s="147">
        <v>0</v>
      </c>
      <c r="N30" s="147">
        <v>0</v>
      </c>
      <c r="O30" s="147">
        <v>0</v>
      </c>
      <c r="P30" s="147">
        <v>0</v>
      </c>
      <c r="Q30" s="147">
        <v>0</v>
      </c>
      <c r="R30" s="147">
        <v>0</v>
      </c>
      <c r="S30" s="147">
        <v>0</v>
      </c>
      <c r="T30" s="147">
        <v>0</v>
      </c>
      <c r="U30" s="146">
        <f t="shared" si="0"/>
        <v>0</v>
      </c>
      <c r="AH30" s="146"/>
      <c r="AU30" s="146"/>
      <c r="BH30" s="146"/>
      <c r="BU30" s="146"/>
      <c r="CH30" s="146"/>
      <c r="CU30" s="146"/>
      <c r="DH30" s="146"/>
      <c r="DU30" s="146"/>
      <c r="EH30" s="146"/>
    </row>
    <row r="31" spans="1:138" ht="15.75" hidden="1" x14ac:dyDescent="0.25">
      <c r="A31" s="2">
        <v>27</v>
      </c>
      <c r="B31" s="88"/>
      <c r="C31" s="88"/>
      <c r="E31" s="127"/>
      <c r="F31" s="86"/>
      <c r="I31" s="147">
        <v>0</v>
      </c>
      <c r="J31" s="147">
        <v>0</v>
      </c>
      <c r="K31" s="147">
        <v>0</v>
      </c>
      <c r="L31" s="147">
        <v>0</v>
      </c>
      <c r="M31" s="147">
        <v>0</v>
      </c>
      <c r="N31" s="147">
        <v>0</v>
      </c>
      <c r="O31" s="147">
        <v>0</v>
      </c>
      <c r="P31" s="147">
        <v>0</v>
      </c>
      <c r="Q31" s="147">
        <v>0</v>
      </c>
      <c r="R31" s="147">
        <v>0</v>
      </c>
      <c r="S31" s="147">
        <v>0</v>
      </c>
      <c r="T31" s="147">
        <v>0</v>
      </c>
      <c r="U31" s="146">
        <f t="shared" si="0"/>
        <v>0</v>
      </c>
      <c r="AH31" s="146"/>
      <c r="AU31" s="146"/>
      <c r="BH31" s="146"/>
      <c r="BU31" s="146"/>
      <c r="CH31" s="146"/>
      <c r="CU31" s="146"/>
      <c r="DH31" s="146"/>
      <c r="DU31" s="146"/>
      <c r="EH31" s="146"/>
    </row>
    <row r="32" spans="1:138" ht="15.75" hidden="1" x14ac:dyDescent="0.25">
      <c r="A32" s="2">
        <v>28</v>
      </c>
      <c r="B32" s="88"/>
      <c r="C32" s="88"/>
      <c r="E32" s="127"/>
      <c r="F32" s="86"/>
      <c r="I32" s="147">
        <v>0</v>
      </c>
      <c r="J32" s="147">
        <v>0</v>
      </c>
      <c r="K32" s="147">
        <v>0</v>
      </c>
      <c r="L32" s="147">
        <v>0</v>
      </c>
      <c r="M32" s="147">
        <v>0</v>
      </c>
      <c r="N32" s="147">
        <v>0</v>
      </c>
      <c r="O32" s="147">
        <v>0</v>
      </c>
      <c r="P32" s="147">
        <v>0</v>
      </c>
      <c r="Q32" s="147">
        <v>0</v>
      </c>
      <c r="R32" s="147">
        <v>0</v>
      </c>
      <c r="S32" s="147">
        <v>0</v>
      </c>
      <c r="T32" s="147">
        <v>0</v>
      </c>
      <c r="U32" s="146">
        <f t="shared" si="0"/>
        <v>0</v>
      </c>
      <c r="AH32" s="146"/>
      <c r="AU32" s="146"/>
      <c r="BH32" s="146"/>
      <c r="BU32" s="146"/>
      <c r="CH32" s="146"/>
      <c r="CU32" s="146"/>
      <c r="DH32" s="146"/>
      <c r="DU32" s="146"/>
      <c r="EH32" s="146"/>
    </row>
    <row r="33" spans="1:138" ht="15.75" hidden="1" x14ac:dyDescent="0.25">
      <c r="A33" s="2">
        <v>29</v>
      </c>
      <c r="B33" s="88"/>
      <c r="C33" s="88"/>
      <c r="E33" s="127"/>
      <c r="F33" s="86"/>
      <c r="I33" s="147">
        <v>0</v>
      </c>
      <c r="J33" s="147">
        <v>0</v>
      </c>
      <c r="K33" s="147">
        <v>0</v>
      </c>
      <c r="L33" s="147">
        <v>0</v>
      </c>
      <c r="M33" s="147">
        <v>0</v>
      </c>
      <c r="N33" s="147">
        <v>0</v>
      </c>
      <c r="O33" s="147">
        <v>0</v>
      </c>
      <c r="P33" s="147">
        <v>0</v>
      </c>
      <c r="Q33" s="147">
        <v>0</v>
      </c>
      <c r="R33" s="147">
        <v>0</v>
      </c>
      <c r="S33" s="147">
        <v>0</v>
      </c>
      <c r="T33" s="147">
        <v>0</v>
      </c>
      <c r="U33" s="146">
        <f t="shared" si="0"/>
        <v>0</v>
      </c>
      <c r="AH33" s="146"/>
      <c r="AU33" s="146"/>
      <c r="BH33" s="146"/>
      <c r="BU33" s="146"/>
      <c r="CH33" s="146"/>
      <c r="CU33" s="146"/>
      <c r="DH33" s="146"/>
      <c r="DU33" s="146"/>
      <c r="EH33" s="146"/>
    </row>
    <row r="34" spans="1:138" ht="15.75" hidden="1" x14ac:dyDescent="0.25">
      <c r="A34" s="2">
        <v>30</v>
      </c>
      <c r="B34" s="88"/>
      <c r="C34" s="88"/>
      <c r="E34" s="127"/>
      <c r="F34" s="86"/>
      <c r="I34" s="147">
        <v>0</v>
      </c>
      <c r="J34" s="147">
        <v>0</v>
      </c>
      <c r="K34" s="147">
        <v>0</v>
      </c>
      <c r="L34" s="147">
        <v>0</v>
      </c>
      <c r="M34" s="147">
        <v>0</v>
      </c>
      <c r="N34" s="147">
        <v>0</v>
      </c>
      <c r="O34" s="147">
        <v>0</v>
      </c>
      <c r="P34" s="147">
        <v>0</v>
      </c>
      <c r="Q34" s="147">
        <v>0</v>
      </c>
      <c r="R34" s="147">
        <v>0</v>
      </c>
      <c r="S34" s="147">
        <v>0</v>
      </c>
      <c r="T34" s="147">
        <v>0</v>
      </c>
      <c r="U34" s="146">
        <f t="shared" si="0"/>
        <v>0</v>
      </c>
      <c r="AH34" s="146"/>
      <c r="AU34" s="146"/>
      <c r="BH34" s="146"/>
      <c r="BU34" s="146"/>
      <c r="CH34" s="146"/>
      <c r="CU34" s="146"/>
      <c r="DH34" s="146"/>
      <c r="DU34" s="146"/>
      <c r="EH34" s="146"/>
    </row>
    <row r="35" spans="1:138" ht="15.75" hidden="1" x14ac:dyDescent="0.25">
      <c r="A35" s="2">
        <v>31</v>
      </c>
      <c r="B35" s="88"/>
      <c r="C35" s="88"/>
      <c r="E35" s="127"/>
      <c r="F35" s="86"/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6">
        <f t="shared" si="0"/>
        <v>0</v>
      </c>
      <c r="AH35" s="146"/>
      <c r="AU35" s="146"/>
      <c r="BH35" s="146"/>
      <c r="BU35" s="146"/>
      <c r="CH35" s="146"/>
      <c r="CU35" s="146"/>
      <c r="DH35" s="146"/>
      <c r="DU35" s="146"/>
      <c r="EH35" s="146"/>
    </row>
    <row r="36" spans="1:138" ht="15.75" hidden="1" x14ac:dyDescent="0.25">
      <c r="A36" s="2">
        <v>32</v>
      </c>
      <c r="B36" s="88"/>
      <c r="C36" s="88"/>
      <c r="E36" s="127"/>
      <c r="F36" s="86"/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6">
        <f t="shared" si="0"/>
        <v>0</v>
      </c>
      <c r="AH36" s="146"/>
      <c r="AU36" s="146"/>
      <c r="BH36" s="146"/>
      <c r="BU36" s="146"/>
      <c r="CH36" s="146"/>
      <c r="CU36" s="146"/>
      <c r="DH36" s="146"/>
      <c r="DU36" s="146"/>
      <c r="EH36" s="146"/>
    </row>
    <row r="37" spans="1:138" ht="15.75" hidden="1" x14ac:dyDescent="0.25">
      <c r="A37" s="2">
        <v>33</v>
      </c>
      <c r="B37" s="88"/>
      <c r="C37" s="88"/>
      <c r="E37" s="127"/>
      <c r="F37" s="86"/>
      <c r="I37" s="147">
        <v>0</v>
      </c>
      <c r="J37" s="147">
        <v>0</v>
      </c>
      <c r="K37" s="147">
        <v>0</v>
      </c>
      <c r="L37" s="147">
        <v>0</v>
      </c>
      <c r="M37" s="147">
        <v>0</v>
      </c>
      <c r="N37" s="147">
        <v>0</v>
      </c>
      <c r="O37" s="147">
        <v>0</v>
      </c>
      <c r="P37" s="147">
        <v>0</v>
      </c>
      <c r="Q37" s="147">
        <v>0</v>
      </c>
      <c r="R37" s="147">
        <v>0</v>
      </c>
      <c r="S37" s="147">
        <v>0</v>
      </c>
      <c r="T37" s="147">
        <v>0</v>
      </c>
      <c r="U37" s="146">
        <f t="shared" si="0"/>
        <v>0</v>
      </c>
      <c r="AH37" s="146"/>
      <c r="AU37" s="146"/>
      <c r="BH37" s="146"/>
      <c r="BU37" s="146"/>
      <c r="CH37" s="146"/>
      <c r="CU37" s="146"/>
      <c r="DH37" s="146"/>
      <c r="DU37" s="146"/>
      <c r="EH37" s="146"/>
    </row>
    <row r="38" spans="1:138" ht="15.75" hidden="1" x14ac:dyDescent="0.25">
      <c r="A38" s="2">
        <v>34</v>
      </c>
      <c r="B38" s="88"/>
      <c r="C38" s="88"/>
      <c r="E38" s="127"/>
      <c r="F38" s="86"/>
      <c r="I38" s="147">
        <v>0</v>
      </c>
      <c r="J38" s="147">
        <v>0</v>
      </c>
      <c r="K38" s="147">
        <v>0</v>
      </c>
      <c r="L38" s="147">
        <v>0</v>
      </c>
      <c r="M38" s="147">
        <v>0</v>
      </c>
      <c r="N38" s="147">
        <v>0</v>
      </c>
      <c r="O38" s="147">
        <v>0</v>
      </c>
      <c r="P38" s="147">
        <v>0</v>
      </c>
      <c r="Q38" s="147">
        <v>0</v>
      </c>
      <c r="R38" s="147">
        <v>0</v>
      </c>
      <c r="S38" s="147">
        <v>0</v>
      </c>
      <c r="T38" s="147">
        <v>0</v>
      </c>
      <c r="U38" s="146">
        <f t="shared" si="0"/>
        <v>0</v>
      </c>
      <c r="AH38" s="146"/>
      <c r="AU38" s="146"/>
      <c r="BH38" s="146"/>
      <c r="BU38" s="146"/>
      <c r="CH38" s="146"/>
      <c r="CU38" s="146"/>
      <c r="DH38" s="146"/>
      <c r="DU38" s="146"/>
      <c r="EH38" s="146"/>
    </row>
    <row r="39" spans="1:138" ht="15.75" hidden="1" x14ac:dyDescent="0.25">
      <c r="A39" s="2">
        <v>35</v>
      </c>
      <c r="B39" s="88"/>
      <c r="C39" s="88"/>
      <c r="E39" s="127"/>
      <c r="F39" s="86"/>
      <c r="I39" s="147">
        <v>0</v>
      </c>
      <c r="J39" s="147">
        <v>0</v>
      </c>
      <c r="K39" s="147">
        <v>0</v>
      </c>
      <c r="L39" s="147">
        <v>0</v>
      </c>
      <c r="M39" s="147">
        <v>0</v>
      </c>
      <c r="N39" s="147">
        <v>0</v>
      </c>
      <c r="O39" s="147">
        <v>0</v>
      </c>
      <c r="P39" s="147">
        <v>0</v>
      </c>
      <c r="Q39" s="147">
        <v>0</v>
      </c>
      <c r="R39" s="147">
        <v>0</v>
      </c>
      <c r="S39" s="147">
        <v>0</v>
      </c>
      <c r="T39" s="147">
        <v>0</v>
      </c>
      <c r="U39" s="146">
        <f t="shared" si="0"/>
        <v>0</v>
      </c>
      <c r="AH39" s="146"/>
      <c r="AU39" s="146"/>
      <c r="BH39" s="146"/>
      <c r="BU39" s="146"/>
      <c r="CH39" s="146"/>
      <c r="CU39" s="146"/>
      <c r="DH39" s="146"/>
      <c r="DU39" s="146"/>
      <c r="EH39" s="146"/>
    </row>
    <row r="40" spans="1:138" ht="15.75" hidden="1" x14ac:dyDescent="0.25">
      <c r="A40" s="2">
        <v>36</v>
      </c>
      <c r="B40" s="88"/>
      <c r="C40" s="88"/>
      <c r="E40" s="127"/>
      <c r="F40" s="86"/>
      <c r="I40" s="147">
        <v>0</v>
      </c>
      <c r="J40" s="147">
        <v>0</v>
      </c>
      <c r="K40" s="147">
        <v>0</v>
      </c>
      <c r="L40" s="147">
        <v>0</v>
      </c>
      <c r="M40" s="147">
        <v>0</v>
      </c>
      <c r="N40" s="147">
        <v>0</v>
      </c>
      <c r="O40" s="147">
        <v>0</v>
      </c>
      <c r="P40" s="147">
        <v>0</v>
      </c>
      <c r="Q40" s="147">
        <v>0</v>
      </c>
      <c r="R40" s="147">
        <v>0</v>
      </c>
      <c r="S40" s="147">
        <v>0</v>
      </c>
      <c r="T40" s="147">
        <v>0</v>
      </c>
      <c r="U40" s="146">
        <f t="shared" si="0"/>
        <v>0</v>
      </c>
      <c r="AH40" s="146"/>
      <c r="AU40" s="146"/>
      <c r="BH40" s="146"/>
      <c r="BU40" s="146"/>
      <c r="CH40" s="146"/>
      <c r="CU40" s="146"/>
      <c r="DH40" s="146"/>
      <c r="DU40" s="146"/>
      <c r="EH40" s="146"/>
    </row>
    <row r="41" spans="1:138" ht="15.75" hidden="1" x14ac:dyDescent="0.25">
      <c r="A41" s="2">
        <v>37</v>
      </c>
      <c r="B41" s="88"/>
      <c r="C41" s="88"/>
      <c r="E41" s="127"/>
      <c r="F41" s="86"/>
      <c r="I41" s="147">
        <v>0</v>
      </c>
      <c r="J41" s="147">
        <v>0</v>
      </c>
      <c r="K41" s="147">
        <v>0</v>
      </c>
      <c r="L41" s="147">
        <v>0</v>
      </c>
      <c r="M41" s="147">
        <v>0</v>
      </c>
      <c r="N41" s="147">
        <v>0</v>
      </c>
      <c r="O41" s="147">
        <v>0</v>
      </c>
      <c r="P41" s="147">
        <v>0</v>
      </c>
      <c r="Q41" s="147">
        <v>0</v>
      </c>
      <c r="R41" s="147">
        <v>0</v>
      </c>
      <c r="S41" s="147">
        <v>0</v>
      </c>
      <c r="T41" s="147">
        <v>0</v>
      </c>
      <c r="U41" s="146">
        <f t="shared" si="0"/>
        <v>0</v>
      </c>
      <c r="AH41" s="146"/>
      <c r="AU41" s="146"/>
      <c r="BH41" s="146"/>
      <c r="BU41" s="146"/>
      <c r="CH41" s="146"/>
      <c r="CU41" s="146"/>
      <c r="DH41" s="146"/>
      <c r="DU41" s="146"/>
      <c r="EH41" s="146"/>
    </row>
    <row r="42" spans="1:138" ht="15.75" hidden="1" x14ac:dyDescent="0.25">
      <c r="A42" s="2">
        <v>38</v>
      </c>
      <c r="B42" s="88"/>
      <c r="C42" s="88"/>
      <c r="E42" s="127"/>
      <c r="F42" s="86"/>
      <c r="I42" s="147">
        <v>0</v>
      </c>
      <c r="J42" s="147">
        <v>0</v>
      </c>
      <c r="K42" s="147">
        <v>0</v>
      </c>
      <c r="L42" s="147">
        <v>0</v>
      </c>
      <c r="M42" s="147">
        <v>0</v>
      </c>
      <c r="N42" s="147">
        <v>0</v>
      </c>
      <c r="O42" s="147">
        <v>0</v>
      </c>
      <c r="P42" s="147">
        <v>0</v>
      </c>
      <c r="Q42" s="147">
        <v>0</v>
      </c>
      <c r="R42" s="147">
        <v>0</v>
      </c>
      <c r="S42" s="147">
        <v>0</v>
      </c>
      <c r="T42" s="147">
        <v>0</v>
      </c>
      <c r="U42" s="146">
        <f t="shared" si="0"/>
        <v>0</v>
      </c>
      <c r="AH42" s="146"/>
      <c r="AU42" s="146"/>
      <c r="BH42" s="146"/>
      <c r="BU42" s="146"/>
      <c r="CH42" s="146"/>
      <c r="CU42" s="146"/>
      <c r="DH42" s="146"/>
      <c r="DU42" s="146"/>
      <c r="EH42" s="146"/>
    </row>
    <row r="43" spans="1:138" ht="15.75" hidden="1" x14ac:dyDescent="0.25">
      <c r="A43" s="2">
        <v>39</v>
      </c>
      <c r="B43" s="88"/>
      <c r="C43" s="88"/>
      <c r="E43" s="127"/>
      <c r="F43" s="86"/>
      <c r="I43" s="147">
        <v>0</v>
      </c>
      <c r="J43" s="147">
        <v>0</v>
      </c>
      <c r="K43" s="147">
        <v>0</v>
      </c>
      <c r="L43" s="147">
        <v>0</v>
      </c>
      <c r="M43" s="147">
        <v>0</v>
      </c>
      <c r="N43" s="147">
        <v>0</v>
      </c>
      <c r="O43" s="147">
        <v>0</v>
      </c>
      <c r="P43" s="147">
        <v>0</v>
      </c>
      <c r="Q43" s="147">
        <v>0</v>
      </c>
      <c r="R43" s="147">
        <v>0</v>
      </c>
      <c r="S43" s="147">
        <v>0</v>
      </c>
      <c r="T43" s="147">
        <v>0</v>
      </c>
      <c r="U43" s="146">
        <f t="shared" si="0"/>
        <v>0</v>
      </c>
      <c r="AH43" s="146"/>
      <c r="AU43" s="146"/>
      <c r="BH43" s="146"/>
      <c r="BU43" s="146"/>
      <c r="CH43" s="146"/>
      <c r="CU43" s="146"/>
      <c r="DH43" s="146"/>
      <c r="DU43" s="146"/>
      <c r="EH43" s="146"/>
    </row>
    <row r="44" spans="1:138" ht="15.75" hidden="1" x14ac:dyDescent="0.25">
      <c r="A44" s="2">
        <v>40</v>
      </c>
      <c r="B44" s="88"/>
      <c r="C44" s="88"/>
      <c r="E44" s="127"/>
      <c r="F44" s="86"/>
      <c r="I44" s="147">
        <v>0</v>
      </c>
      <c r="J44" s="147">
        <v>0</v>
      </c>
      <c r="K44" s="147">
        <v>0</v>
      </c>
      <c r="L44" s="147">
        <v>0</v>
      </c>
      <c r="M44" s="147">
        <v>0</v>
      </c>
      <c r="N44" s="147">
        <v>0</v>
      </c>
      <c r="O44" s="147">
        <v>0</v>
      </c>
      <c r="P44" s="147">
        <v>0</v>
      </c>
      <c r="Q44" s="147">
        <v>0</v>
      </c>
      <c r="R44" s="147">
        <v>0</v>
      </c>
      <c r="S44" s="147">
        <v>0</v>
      </c>
      <c r="T44" s="147">
        <v>0</v>
      </c>
      <c r="U44" s="146">
        <f t="shared" si="0"/>
        <v>0</v>
      </c>
      <c r="AH44" s="146"/>
      <c r="AU44" s="146"/>
      <c r="BH44" s="146"/>
      <c r="BU44" s="146"/>
      <c r="CH44" s="146"/>
      <c r="CU44" s="146"/>
      <c r="DH44" s="146"/>
      <c r="DU44" s="146"/>
      <c r="EH44" s="146"/>
    </row>
    <row r="45" spans="1:138" ht="15.75" hidden="1" x14ac:dyDescent="0.25">
      <c r="A45" s="2">
        <v>41</v>
      </c>
      <c r="B45" s="88"/>
      <c r="C45" s="88"/>
      <c r="E45" s="127"/>
      <c r="F45" s="86"/>
      <c r="I45" s="147">
        <v>0</v>
      </c>
      <c r="J45" s="147">
        <v>0</v>
      </c>
      <c r="K45" s="147">
        <v>0</v>
      </c>
      <c r="L45" s="147">
        <v>0</v>
      </c>
      <c r="M45" s="147">
        <v>0</v>
      </c>
      <c r="N45" s="147">
        <v>0</v>
      </c>
      <c r="O45" s="147">
        <v>0</v>
      </c>
      <c r="P45" s="147">
        <v>0</v>
      </c>
      <c r="Q45" s="147">
        <v>0</v>
      </c>
      <c r="R45" s="147">
        <v>0</v>
      </c>
      <c r="S45" s="147">
        <v>0</v>
      </c>
      <c r="T45" s="147">
        <v>0</v>
      </c>
      <c r="U45" s="146">
        <f t="shared" si="0"/>
        <v>0</v>
      </c>
      <c r="AH45" s="146"/>
      <c r="AU45" s="146"/>
      <c r="BH45" s="146"/>
      <c r="BU45" s="146"/>
      <c r="CH45" s="146"/>
      <c r="CU45" s="146"/>
      <c r="DH45" s="146"/>
      <c r="DU45" s="146"/>
      <c r="EH45" s="146"/>
    </row>
    <row r="46" spans="1:138" ht="15.75" hidden="1" x14ac:dyDescent="0.25">
      <c r="A46" s="2">
        <v>42</v>
      </c>
      <c r="B46" s="88"/>
      <c r="C46" s="88"/>
      <c r="E46" s="127"/>
      <c r="F46" s="86"/>
      <c r="I46" s="147">
        <v>0</v>
      </c>
      <c r="J46" s="147">
        <v>0</v>
      </c>
      <c r="K46" s="147">
        <v>0</v>
      </c>
      <c r="L46" s="147">
        <v>0</v>
      </c>
      <c r="M46" s="147">
        <v>0</v>
      </c>
      <c r="N46" s="147">
        <v>0</v>
      </c>
      <c r="O46" s="147">
        <v>0</v>
      </c>
      <c r="P46" s="147">
        <v>0</v>
      </c>
      <c r="Q46" s="147">
        <v>0</v>
      </c>
      <c r="R46" s="147">
        <v>0</v>
      </c>
      <c r="S46" s="147">
        <v>0</v>
      </c>
      <c r="T46" s="147">
        <v>0</v>
      </c>
      <c r="U46" s="146">
        <f t="shared" si="0"/>
        <v>0</v>
      </c>
      <c r="AH46" s="146"/>
      <c r="AU46" s="146"/>
      <c r="BH46" s="146"/>
      <c r="BU46" s="146"/>
      <c r="CH46" s="146"/>
      <c r="CU46" s="146"/>
      <c r="DH46" s="146"/>
      <c r="DU46" s="146"/>
      <c r="EH46" s="146"/>
    </row>
    <row r="47" spans="1:138" ht="15.75" hidden="1" x14ac:dyDescent="0.25">
      <c r="A47" s="2">
        <v>43</v>
      </c>
      <c r="B47" s="88"/>
      <c r="C47" s="88"/>
      <c r="E47" s="127"/>
      <c r="F47" s="86"/>
      <c r="I47" s="147">
        <v>0</v>
      </c>
      <c r="J47" s="147">
        <v>0</v>
      </c>
      <c r="K47" s="147">
        <v>0</v>
      </c>
      <c r="L47" s="147">
        <v>0</v>
      </c>
      <c r="M47" s="147">
        <v>0</v>
      </c>
      <c r="N47" s="147">
        <v>0</v>
      </c>
      <c r="O47" s="147">
        <v>0</v>
      </c>
      <c r="P47" s="147">
        <v>0</v>
      </c>
      <c r="Q47" s="147">
        <v>0</v>
      </c>
      <c r="R47" s="147">
        <v>0</v>
      </c>
      <c r="S47" s="147">
        <v>0</v>
      </c>
      <c r="T47" s="147">
        <v>0</v>
      </c>
      <c r="U47" s="146">
        <f t="shared" si="0"/>
        <v>0</v>
      </c>
      <c r="AH47" s="146"/>
      <c r="AU47" s="146"/>
      <c r="BH47" s="146"/>
      <c r="BU47" s="146"/>
      <c r="CH47" s="146"/>
      <c r="CU47" s="146"/>
      <c r="DH47" s="146"/>
      <c r="DU47" s="146"/>
      <c r="EH47" s="146"/>
    </row>
    <row r="48" spans="1:138" ht="15.75" hidden="1" x14ac:dyDescent="0.25">
      <c r="A48" s="2">
        <v>44</v>
      </c>
      <c r="B48" s="88"/>
      <c r="C48" s="88"/>
      <c r="E48" s="127"/>
      <c r="F48" s="86"/>
      <c r="I48" s="147">
        <v>0</v>
      </c>
      <c r="J48" s="147">
        <v>0</v>
      </c>
      <c r="K48" s="147">
        <v>0</v>
      </c>
      <c r="L48" s="147">
        <v>0</v>
      </c>
      <c r="M48" s="147">
        <v>0</v>
      </c>
      <c r="N48" s="147">
        <v>0</v>
      </c>
      <c r="O48" s="147">
        <v>0</v>
      </c>
      <c r="P48" s="147">
        <v>0</v>
      </c>
      <c r="Q48" s="147">
        <v>0</v>
      </c>
      <c r="R48" s="147">
        <v>0</v>
      </c>
      <c r="S48" s="147">
        <v>0</v>
      </c>
      <c r="T48" s="147">
        <v>0</v>
      </c>
      <c r="U48" s="146">
        <f t="shared" si="0"/>
        <v>0</v>
      </c>
      <c r="AH48" s="146"/>
      <c r="AU48" s="146"/>
      <c r="BH48" s="146"/>
      <c r="BU48" s="146"/>
      <c r="CH48" s="146"/>
      <c r="CU48" s="146"/>
      <c r="DH48" s="146"/>
      <c r="DU48" s="146"/>
      <c r="EH48" s="146"/>
    </row>
    <row r="49" spans="1:138" ht="15.75" hidden="1" x14ac:dyDescent="0.25">
      <c r="A49" s="2">
        <v>45</v>
      </c>
      <c r="B49" s="88"/>
      <c r="C49" s="88"/>
      <c r="E49" s="127"/>
      <c r="F49" s="86"/>
      <c r="I49" s="147">
        <v>0</v>
      </c>
      <c r="J49" s="147">
        <v>0</v>
      </c>
      <c r="K49" s="147">
        <v>0</v>
      </c>
      <c r="L49" s="147">
        <v>0</v>
      </c>
      <c r="M49" s="147">
        <v>0</v>
      </c>
      <c r="N49" s="147">
        <v>0</v>
      </c>
      <c r="O49" s="147">
        <v>0</v>
      </c>
      <c r="P49" s="147">
        <v>0</v>
      </c>
      <c r="Q49" s="147">
        <v>0</v>
      </c>
      <c r="R49" s="147">
        <v>0</v>
      </c>
      <c r="S49" s="147">
        <v>0</v>
      </c>
      <c r="T49" s="147">
        <v>0</v>
      </c>
      <c r="U49" s="146">
        <f t="shared" si="0"/>
        <v>0</v>
      </c>
      <c r="AH49" s="146"/>
      <c r="AU49" s="146"/>
      <c r="BH49" s="146"/>
      <c r="BU49" s="146"/>
      <c r="CH49" s="146"/>
      <c r="CU49" s="146"/>
      <c r="DH49" s="146"/>
      <c r="DU49" s="146"/>
      <c r="EH49" s="146"/>
    </row>
    <row r="50" spans="1:138" ht="15.75" hidden="1" x14ac:dyDescent="0.25">
      <c r="A50" s="2">
        <v>46</v>
      </c>
      <c r="B50" s="88"/>
      <c r="C50" s="88"/>
      <c r="E50" s="127"/>
      <c r="F50" s="86"/>
      <c r="I50" s="147">
        <v>0</v>
      </c>
      <c r="J50" s="147">
        <v>0</v>
      </c>
      <c r="K50" s="147">
        <v>0</v>
      </c>
      <c r="L50" s="147">
        <v>0</v>
      </c>
      <c r="M50" s="147">
        <v>0</v>
      </c>
      <c r="N50" s="147">
        <v>0</v>
      </c>
      <c r="O50" s="147">
        <v>0</v>
      </c>
      <c r="P50" s="147">
        <v>0</v>
      </c>
      <c r="Q50" s="147">
        <v>0</v>
      </c>
      <c r="R50" s="147">
        <v>0</v>
      </c>
      <c r="S50" s="147">
        <v>0</v>
      </c>
      <c r="T50" s="147">
        <v>0</v>
      </c>
      <c r="U50" s="146">
        <f t="shared" si="0"/>
        <v>0</v>
      </c>
      <c r="AH50" s="146"/>
      <c r="AU50" s="146"/>
      <c r="BH50" s="146"/>
      <c r="BU50" s="146"/>
      <c r="CH50" s="146"/>
      <c r="CU50" s="146"/>
      <c r="DH50" s="146"/>
      <c r="DU50" s="146"/>
      <c r="EH50" s="146"/>
    </row>
    <row r="51" spans="1:138" ht="15.75" hidden="1" x14ac:dyDescent="0.25">
      <c r="A51" s="2">
        <v>47</v>
      </c>
      <c r="B51" s="88"/>
      <c r="C51" s="88"/>
      <c r="E51" s="127"/>
      <c r="F51" s="86"/>
      <c r="I51" s="147">
        <v>0</v>
      </c>
      <c r="J51" s="147">
        <v>0</v>
      </c>
      <c r="K51" s="147">
        <v>0</v>
      </c>
      <c r="L51" s="147">
        <v>0</v>
      </c>
      <c r="M51" s="147">
        <v>0</v>
      </c>
      <c r="N51" s="147">
        <v>0</v>
      </c>
      <c r="O51" s="147">
        <v>0</v>
      </c>
      <c r="P51" s="147">
        <v>0</v>
      </c>
      <c r="Q51" s="147">
        <v>0</v>
      </c>
      <c r="R51" s="147">
        <v>0</v>
      </c>
      <c r="S51" s="147">
        <v>0</v>
      </c>
      <c r="T51" s="147">
        <v>0</v>
      </c>
      <c r="U51" s="146">
        <f t="shared" si="0"/>
        <v>0</v>
      </c>
      <c r="AH51" s="146"/>
      <c r="AU51" s="146"/>
      <c r="BH51" s="146"/>
      <c r="BU51" s="146"/>
      <c r="CH51" s="146"/>
      <c r="CU51" s="146"/>
      <c r="DH51" s="146"/>
      <c r="DU51" s="146"/>
      <c r="EH51" s="146"/>
    </row>
    <row r="52" spans="1:138" ht="15.75" hidden="1" x14ac:dyDescent="0.25">
      <c r="A52" s="2">
        <v>48</v>
      </c>
      <c r="B52" s="88"/>
      <c r="C52" s="88"/>
      <c r="E52" s="127"/>
      <c r="F52" s="86"/>
      <c r="I52" s="147">
        <v>0</v>
      </c>
      <c r="J52" s="147">
        <v>0</v>
      </c>
      <c r="K52" s="147">
        <v>0</v>
      </c>
      <c r="L52" s="147">
        <v>0</v>
      </c>
      <c r="M52" s="147">
        <v>0</v>
      </c>
      <c r="N52" s="147">
        <v>0</v>
      </c>
      <c r="O52" s="147">
        <v>0</v>
      </c>
      <c r="P52" s="147">
        <v>0</v>
      </c>
      <c r="Q52" s="147">
        <v>0</v>
      </c>
      <c r="R52" s="147">
        <v>0</v>
      </c>
      <c r="S52" s="147">
        <v>0</v>
      </c>
      <c r="T52" s="147">
        <v>0</v>
      </c>
      <c r="U52" s="146">
        <f t="shared" si="0"/>
        <v>0</v>
      </c>
      <c r="AH52" s="146"/>
      <c r="AU52" s="146"/>
      <c r="BH52" s="146"/>
      <c r="BU52" s="146"/>
      <c r="CH52" s="146"/>
      <c r="CU52" s="146"/>
      <c r="DH52" s="146"/>
      <c r="DU52" s="146"/>
      <c r="EH52" s="146"/>
    </row>
    <row r="53" spans="1:138" ht="15.75" hidden="1" x14ac:dyDescent="0.25">
      <c r="A53" s="2">
        <v>49</v>
      </c>
      <c r="B53" s="88"/>
      <c r="C53" s="88"/>
      <c r="E53" s="127"/>
      <c r="F53" s="86"/>
      <c r="I53" s="147">
        <v>0</v>
      </c>
      <c r="J53" s="147">
        <v>0</v>
      </c>
      <c r="K53" s="147">
        <v>0</v>
      </c>
      <c r="L53" s="147">
        <v>0</v>
      </c>
      <c r="M53" s="147">
        <v>0</v>
      </c>
      <c r="N53" s="147">
        <v>0</v>
      </c>
      <c r="O53" s="147">
        <v>0</v>
      </c>
      <c r="P53" s="147">
        <v>0</v>
      </c>
      <c r="Q53" s="147">
        <v>0</v>
      </c>
      <c r="R53" s="147">
        <v>0</v>
      </c>
      <c r="S53" s="147">
        <v>0</v>
      </c>
      <c r="T53" s="147">
        <v>0</v>
      </c>
      <c r="U53" s="146">
        <f t="shared" si="0"/>
        <v>0</v>
      </c>
      <c r="AH53" s="146"/>
      <c r="AU53" s="146"/>
      <c r="BH53" s="146"/>
      <c r="BU53" s="146"/>
      <c r="CH53" s="146"/>
      <c r="CU53" s="146"/>
      <c r="DH53" s="146"/>
      <c r="DU53" s="146"/>
      <c r="EH53" s="146"/>
    </row>
    <row r="54" spans="1:138" ht="15.75" hidden="1" x14ac:dyDescent="0.25">
      <c r="A54" s="2">
        <v>50</v>
      </c>
      <c r="B54" s="88"/>
      <c r="C54" s="88"/>
      <c r="E54" s="127"/>
      <c r="F54" s="86"/>
      <c r="I54" s="147">
        <v>0</v>
      </c>
      <c r="J54" s="147">
        <v>0</v>
      </c>
      <c r="K54" s="147">
        <v>0</v>
      </c>
      <c r="L54" s="147">
        <v>0</v>
      </c>
      <c r="M54" s="147">
        <v>0</v>
      </c>
      <c r="N54" s="147">
        <v>0</v>
      </c>
      <c r="O54" s="147">
        <v>0</v>
      </c>
      <c r="P54" s="147">
        <v>0</v>
      </c>
      <c r="Q54" s="147">
        <v>0</v>
      </c>
      <c r="R54" s="147">
        <v>0</v>
      </c>
      <c r="S54" s="147">
        <v>0</v>
      </c>
      <c r="T54" s="147">
        <v>0</v>
      </c>
      <c r="U54" s="146">
        <f t="shared" si="0"/>
        <v>0</v>
      </c>
      <c r="AH54" s="146"/>
      <c r="AU54" s="146"/>
      <c r="BH54" s="146"/>
      <c r="BU54" s="146"/>
      <c r="CH54" s="146"/>
      <c r="CU54" s="146"/>
      <c r="DH54" s="146"/>
      <c r="DU54" s="146"/>
      <c r="EH54" s="146"/>
    </row>
    <row r="55" spans="1:138" ht="15.75" hidden="1" x14ac:dyDescent="0.25">
      <c r="A55" s="2">
        <v>51</v>
      </c>
      <c r="B55" s="88"/>
      <c r="C55" s="88"/>
      <c r="E55" s="127"/>
      <c r="F55" s="86"/>
      <c r="I55" s="147">
        <v>0</v>
      </c>
      <c r="J55" s="147">
        <v>0</v>
      </c>
      <c r="K55" s="147">
        <v>0</v>
      </c>
      <c r="L55" s="147">
        <v>0</v>
      </c>
      <c r="M55" s="147">
        <v>0</v>
      </c>
      <c r="N55" s="147">
        <v>0</v>
      </c>
      <c r="O55" s="147">
        <v>0</v>
      </c>
      <c r="P55" s="147">
        <v>0</v>
      </c>
      <c r="Q55" s="147">
        <v>0</v>
      </c>
      <c r="R55" s="147">
        <v>0</v>
      </c>
      <c r="S55" s="147">
        <v>0</v>
      </c>
      <c r="T55" s="147">
        <v>0</v>
      </c>
      <c r="U55" s="146">
        <f t="shared" si="0"/>
        <v>0</v>
      </c>
      <c r="AH55" s="146"/>
      <c r="AU55" s="146"/>
      <c r="BH55" s="146"/>
      <c r="BU55" s="146"/>
      <c r="CH55" s="146"/>
      <c r="CU55" s="146"/>
      <c r="DH55" s="146"/>
      <c r="DU55" s="146"/>
      <c r="EH55" s="146"/>
    </row>
    <row r="56" spans="1:138" ht="15.75" hidden="1" x14ac:dyDescent="0.25">
      <c r="A56" s="2">
        <v>52</v>
      </c>
      <c r="B56" s="88"/>
      <c r="C56" s="88"/>
      <c r="E56" s="127"/>
      <c r="F56" s="86"/>
      <c r="I56" s="147">
        <v>0</v>
      </c>
      <c r="J56" s="147">
        <v>0</v>
      </c>
      <c r="K56" s="147">
        <v>0</v>
      </c>
      <c r="L56" s="147">
        <v>0</v>
      </c>
      <c r="M56" s="147">
        <v>0</v>
      </c>
      <c r="N56" s="147">
        <v>0</v>
      </c>
      <c r="O56" s="147">
        <v>0</v>
      </c>
      <c r="P56" s="147">
        <v>0</v>
      </c>
      <c r="Q56" s="147">
        <v>0</v>
      </c>
      <c r="R56" s="147">
        <v>0</v>
      </c>
      <c r="S56" s="147">
        <v>0</v>
      </c>
      <c r="T56" s="147">
        <v>0</v>
      </c>
      <c r="U56" s="146">
        <f t="shared" si="0"/>
        <v>0</v>
      </c>
      <c r="AH56" s="146"/>
      <c r="AU56" s="146"/>
      <c r="BH56" s="146"/>
      <c r="BU56" s="146"/>
      <c r="CH56" s="146"/>
      <c r="CU56" s="146"/>
      <c r="DH56" s="146"/>
      <c r="DU56" s="146"/>
      <c r="EH56" s="146"/>
    </row>
    <row r="57" spans="1:138" ht="15.75" hidden="1" x14ac:dyDescent="0.25">
      <c r="A57" s="2">
        <v>53</v>
      </c>
      <c r="B57" s="88"/>
      <c r="C57" s="88"/>
      <c r="E57" s="127"/>
      <c r="F57" s="86"/>
      <c r="I57" s="147">
        <v>0</v>
      </c>
      <c r="J57" s="147">
        <v>0</v>
      </c>
      <c r="K57" s="147">
        <v>0</v>
      </c>
      <c r="L57" s="147">
        <v>0</v>
      </c>
      <c r="M57" s="147">
        <v>0</v>
      </c>
      <c r="N57" s="147">
        <v>0</v>
      </c>
      <c r="O57" s="147">
        <v>0</v>
      </c>
      <c r="P57" s="147">
        <v>0</v>
      </c>
      <c r="Q57" s="147">
        <v>0</v>
      </c>
      <c r="R57" s="147">
        <v>0</v>
      </c>
      <c r="S57" s="147">
        <v>0</v>
      </c>
      <c r="T57" s="147">
        <v>0</v>
      </c>
      <c r="U57" s="146">
        <f t="shared" si="0"/>
        <v>0</v>
      </c>
      <c r="AH57" s="146"/>
      <c r="AU57" s="146"/>
      <c r="BH57" s="146"/>
      <c r="BU57" s="146"/>
      <c r="CH57" s="146"/>
      <c r="CU57" s="146"/>
      <c r="DH57" s="146"/>
      <c r="DU57" s="146"/>
      <c r="EH57" s="146"/>
    </row>
    <row r="58" spans="1:138" ht="15.75" hidden="1" x14ac:dyDescent="0.25">
      <c r="A58" s="2">
        <v>54</v>
      </c>
      <c r="B58" s="88"/>
      <c r="C58" s="88"/>
      <c r="E58" s="127"/>
      <c r="F58" s="86"/>
      <c r="I58" s="147">
        <v>0</v>
      </c>
      <c r="J58" s="147">
        <v>0</v>
      </c>
      <c r="K58" s="147">
        <v>0</v>
      </c>
      <c r="L58" s="147">
        <v>0</v>
      </c>
      <c r="M58" s="147">
        <v>0</v>
      </c>
      <c r="N58" s="147">
        <v>0</v>
      </c>
      <c r="O58" s="147">
        <v>0</v>
      </c>
      <c r="P58" s="147">
        <v>0</v>
      </c>
      <c r="Q58" s="147">
        <v>0</v>
      </c>
      <c r="R58" s="147">
        <v>0</v>
      </c>
      <c r="S58" s="147">
        <v>0</v>
      </c>
      <c r="T58" s="147">
        <v>0</v>
      </c>
      <c r="U58" s="146">
        <f t="shared" si="0"/>
        <v>0</v>
      </c>
      <c r="AH58" s="146"/>
      <c r="AU58" s="146"/>
      <c r="BH58" s="146"/>
      <c r="BU58" s="146"/>
      <c r="CH58" s="146"/>
      <c r="CU58" s="146"/>
      <c r="DH58" s="146"/>
      <c r="DU58" s="146"/>
      <c r="EH58" s="146"/>
    </row>
    <row r="59" spans="1:138" ht="15.75" hidden="1" x14ac:dyDescent="0.25">
      <c r="A59" s="2">
        <v>55</v>
      </c>
      <c r="B59" s="88"/>
      <c r="C59" s="88"/>
      <c r="E59" s="127"/>
      <c r="F59" s="86"/>
      <c r="I59" s="147">
        <v>0</v>
      </c>
      <c r="J59" s="147">
        <v>0</v>
      </c>
      <c r="K59" s="147">
        <v>0</v>
      </c>
      <c r="L59" s="147">
        <v>0</v>
      </c>
      <c r="M59" s="147">
        <v>0</v>
      </c>
      <c r="N59" s="147">
        <v>0</v>
      </c>
      <c r="O59" s="147">
        <v>0</v>
      </c>
      <c r="P59" s="147">
        <v>0</v>
      </c>
      <c r="Q59" s="147">
        <v>0</v>
      </c>
      <c r="R59" s="147">
        <v>0</v>
      </c>
      <c r="S59" s="147">
        <v>0</v>
      </c>
      <c r="T59" s="147">
        <v>0</v>
      </c>
      <c r="U59" s="146">
        <f t="shared" si="0"/>
        <v>0</v>
      </c>
      <c r="AH59" s="146"/>
      <c r="AU59" s="146"/>
      <c r="BH59" s="146"/>
      <c r="BU59" s="146"/>
      <c r="CH59" s="146"/>
      <c r="CU59" s="146"/>
      <c r="DH59" s="146"/>
      <c r="DU59" s="146"/>
      <c r="EH59" s="146"/>
    </row>
    <row r="60" spans="1:138" ht="15.75" hidden="1" x14ac:dyDescent="0.25">
      <c r="A60" s="2">
        <v>56</v>
      </c>
      <c r="B60" s="88"/>
      <c r="C60" s="88"/>
      <c r="E60" s="127"/>
      <c r="F60" s="86"/>
      <c r="I60" s="147">
        <v>0</v>
      </c>
      <c r="J60" s="147">
        <v>0</v>
      </c>
      <c r="K60" s="147">
        <v>0</v>
      </c>
      <c r="L60" s="147">
        <v>0</v>
      </c>
      <c r="M60" s="147">
        <v>0</v>
      </c>
      <c r="N60" s="147">
        <v>0</v>
      </c>
      <c r="O60" s="147">
        <v>0</v>
      </c>
      <c r="P60" s="147">
        <v>0</v>
      </c>
      <c r="Q60" s="147">
        <v>0</v>
      </c>
      <c r="R60" s="147">
        <v>0</v>
      </c>
      <c r="S60" s="147">
        <v>0</v>
      </c>
      <c r="T60" s="147">
        <v>0</v>
      </c>
      <c r="U60" s="146">
        <f t="shared" si="0"/>
        <v>0</v>
      </c>
      <c r="AH60" s="146"/>
      <c r="AU60" s="146"/>
      <c r="BH60" s="146"/>
      <c r="BU60" s="146"/>
      <c r="CH60" s="146"/>
      <c r="CU60" s="146"/>
      <c r="DH60" s="146"/>
      <c r="DU60" s="146"/>
      <c r="EH60" s="146"/>
    </row>
    <row r="61" spans="1:138" ht="15.75" hidden="1" x14ac:dyDescent="0.25">
      <c r="A61" s="2">
        <v>57</v>
      </c>
      <c r="B61" s="88"/>
      <c r="C61" s="88"/>
      <c r="E61" s="127"/>
      <c r="F61" s="86"/>
      <c r="I61" s="147">
        <v>0</v>
      </c>
      <c r="J61" s="147">
        <v>0</v>
      </c>
      <c r="K61" s="147">
        <v>0</v>
      </c>
      <c r="L61" s="147">
        <v>0</v>
      </c>
      <c r="M61" s="147">
        <v>0</v>
      </c>
      <c r="N61" s="147">
        <v>0</v>
      </c>
      <c r="O61" s="147">
        <v>0</v>
      </c>
      <c r="P61" s="147">
        <v>0</v>
      </c>
      <c r="Q61" s="147">
        <v>0</v>
      </c>
      <c r="R61" s="147">
        <v>0</v>
      </c>
      <c r="S61" s="147">
        <v>0</v>
      </c>
      <c r="T61" s="147">
        <v>0</v>
      </c>
      <c r="U61" s="146">
        <f t="shared" si="0"/>
        <v>0</v>
      </c>
      <c r="AH61" s="146"/>
      <c r="AU61" s="146"/>
      <c r="BH61" s="146"/>
      <c r="BU61" s="146"/>
      <c r="CH61" s="146"/>
      <c r="CU61" s="146"/>
      <c r="DH61" s="146"/>
      <c r="DU61" s="146"/>
      <c r="EH61" s="146"/>
    </row>
    <row r="62" spans="1:138" ht="15.75" hidden="1" x14ac:dyDescent="0.25">
      <c r="A62" s="2">
        <v>58</v>
      </c>
      <c r="B62" s="88"/>
      <c r="C62" s="88"/>
      <c r="E62" s="127"/>
      <c r="F62" s="86"/>
      <c r="I62" s="147">
        <v>0</v>
      </c>
      <c r="J62" s="147">
        <v>0</v>
      </c>
      <c r="K62" s="147">
        <v>0</v>
      </c>
      <c r="L62" s="147">
        <v>0</v>
      </c>
      <c r="M62" s="147">
        <v>0</v>
      </c>
      <c r="N62" s="147">
        <v>0</v>
      </c>
      <c r="O62" s="147">
        <v>0</v>
      </c>
      <c r="P62" s="147">
        <v>0</v>
      </c>
      <c r="Q62" s="147">
        <v>0</v>
      </c>
      <c r="R62" s="147">
        <v>0</v>
      </c>
      <c r="S62" s="147">
        <v>0</v>
      </c>
      <c r="T62" s="147">
        <v>0</v>
      </c>
      <c r="U62" s="146">
        <f t="shared" si="0"/>
        <v>0</v>
      </c>
      <c r="AH62" s="146"/>
      <c r="AU62" s="146"/>
      <c r="BH62" s="146"/>
      <c r="BU62" s="146"/>
      <c r="CH62" s="146"/>
      <c r="CU62" s="146"/>
      <c r="DH62" s="146"/>
      <c r="DU62" s="146"/>
      <c r="EH62" s="146"/>
    </row>
    <row r="63" spans="1:138" ht="15.75" hidden="1" x14ac:dyDescent="0.25">
      <c r="A63" s="2">
        <v>59</v>
      </c>
      <c r="B63" s="88"/>
      <c r="C63" s="88"/>
      <c r="E63" s="127"/>
      <c r="F63" s="86"/>
      <c r="I63" s="147">
        <v>0</v>
      </c>
      <c r="J63" s="147">
        <v>0</v>
      </c>
      <c r="K63" s="147">
        <v>0</v>
      </c>
      <c r="L63" s="147">
        <v>0</v>
      </c>
      <c r="M63" s="147">
        <v>0</v>
      </c>
      <c r="N63" s="147">
        <v>0</v>
      </c>
      <c r="O63" s="147">
        <v>0</v>
      </c>
      <c r="P63" s="147">
        <v>0</v>
      </c>
      <c r="Q63" s="147">
        <v>0</v>
      </c>
      <c r="R63" s="147">
        <v>0</v>
      </c>
      <c r="S63" s="147">
        <v>0</v>
      </c>
      <c r="T63" s="147">
        <v>0</v>
      </c>
      <c r="U63" s="146">
        <f t="shared" si="0"/>
        <v>0</v>
      </c>
      <c r="AH63" s="146"/>
      <c r="AU63" s="146"/>
      <c r="BH63" s="146"/>
      <c r="BU63" s="146"/>
      <c r="CH63" s="146"/>
      <c r="CU63" s="146"/>
      <c r="DH63" s="146"/>
      <c r="DU63" s="146"/>
      <c r="EH63" s="146"/>
    </row>
    <row r="64" spans="1:138" ht="15.75" hidden="1" x14ac:dyDescent="0.25">
      <c r="A64" s="2">
        <v>60</v>
      </c>
      <c r="B64" s="88"/>
      <c r="C64" s="88"/>
      <c r="E64" s="127"/>
      <c r="F64" s="86"/>
      <c r="I64" s="147">
        <v>0</v>
      </c>
      <c r="J64" s="147">
        <v>0</v>
      </c>
      <c r="K64" s="147">
        <v>0</v>
      </c>
      <c r="L64" s="147">
        <v>0</v>
      </c>
      <c r="M64" s="147">
        <v>0</v>
      </c>
      <c r="N64" s="147">
        <v>0</v>
      </c>
      <c r="O64" s="147">
        <v>0</v>
      </c>
      <c r="P64" s="147">
        <v>0</v>
      </c>
      <c r="Q64" s="147">
        <v>0</v>
      </c>
      <c r="R64" s="147">
        <v>0</v>
      </c>
      <c r="S64" s="147">
        <v>0</v>
      </c>
      <c r="T64" s="147">
        <v>0</v>
      </c>
      <c r="U64" s="146">
        <f t="shared" si="0"/>
        <v>0</v>
      </c>
      <c r="AH64" s="146"/>
      <c r="AU64" s="146"/>
      <c r="BH64" s="146"/>
      <c r="BU64" s="146"/>
      <c r="CH64" s="146"/>
      <c r="CU64" s="146"/>
      <c r="DH64" s="146"/>
      <c r="DU64" s="146"/>
      <c r="EH64" s="146"/>
    </row>
    <row r="65" spans="1:138" ht="15.75" hidden="1" x14ac:dyDescent="0.25">
      <c r="A65" s="2">
        <v>61</v>
      </c>
      <c r="B65" s="88"/>
      <c r="C65" s="88"/>
      <c r="E65" s="127"/>
      <c r="F65" s="86"/>
      <c r="I65" s="147">
        <v>0</v>
      </c>
      <c r="J65" s="147">
        <v>0</v>
      </c>
      <c r="K65" s="147">
        <v>0</v>
      </c>
      <c r="L65" s="147">
        <v>0</v>
      </c>
      <c r="M65" s="147">
        <v>0</v>
      </c>
      <c r="N65" s="147">
        <v>0</v>
      </c>
      <c r="O65" s="147">
        <v>0</v>
      </c>
      <c r="P65" s="147">
        <v>0</v>
      </c>
      <c r="Q65" s="147">
        <v>0</v>
      </c>
      <c r="R65" s="147">
        <v>0</v>
      </c>
      <c r="S65" s="147">
        <v>0</v>
      </c>
      <c r="T65" s="147">
        <v>0</v>
      </c>
      <c r="U65" s="146">
        <f t="shared" si="0"/>
        <v>0</v>
      </c>
      <c r="AH65" s="146"/>
      <c r="AU65" s="146"/>
      <c r="BH65" s="146"/>
      <c r="BU65" s="146"/>
      <c r="CH65" s="146"/>
      <c r="CU65" s="146"/>
      <c r="DH65" s="146"/>
      <c r="DU65" s="146"/>
      <c r="EH65" s="146"/>
    </row>
    <row r="66" spans="1:138" ht="15.75" hidden="1" x14ac:dyDescent="0.25">
      <c r="A66" s="2">
        <v>62</v>
      </c>
      <c r="B66" s="88"/>
      <c r="C66" s="88"/>
      <c r="E66" s="127"/>
      <c r="F66" s="86"/>
      <c r="I66" s="147">
        <v>0</v>
      </c>
      <c r="J66" s="147">
        <v>0</v>
      </c>
      <c r="K66" s="147">
        <v>0</v>
      </c>
      <c r="L66" s="147">
        <v>0</v>
      </c>
      <c r="M66" s="147">
        <v>0</v>
      </c>
      <c r="N66" s="147">
        <v>0</v>
      </c>
      <c r="O66" s="147">
        <v>0</v>
      </c>
      <c r="P66" s="147">
        <v>0</v>
      </c>
      <c r="Q66" s="147">
        <v>0</v>
      </c>
      <c r="R66" s="147">
        <v>0</v>
      </c>
      <c r="S66" s="147">
        <v>0</v>
      </c>
      <c r="T66" s="147">
        <v>0</v>
      </c>
      <c r="U66" s="146">
        <f t="shared" si="0"/>
        <v>0</v>
      </c>
      <c r="AH66" s="146"/>
      <c r="AU66" s="146"/>
      <c r="BH66" s="146"/>
      <c r="BU66" s="146"/>
      <c r="CH66" s="146"/>
      <c r="CU66" s="146"/>
      <c r="DH66" s="146"/>
      <c r="DU66" s="146"/>
      <c r="EH66" s="146"/>
    </row>
    <row r="67" spans="1:138" ht="15.75" hidden="1" x14ac:dyDescent="0.25">
      <c r="A67" s="2">
        <v>63</v>
      </c>
      <c r="B67" s="88"/>
      <c r="C67" s="88"/>
      <c r="E67" s="127"/>
      <c r="F67" s="86"/>
      <c r="I67" s="147">
        <v>0</v>
      </c>
      <c r="J67" s="147">
        <v>0</v>
      </c>
      <c r="K67" s="147">
        <v>0</v>
      </c>
      <c r="L67" s="147">
        <v>0</v>
      </c>
      <c r="M67" s="147">
        <v>0</v>
      </c>
      <c r="N67" s="147">
        <v>0</v>
      </c>
      <c r="O67" s="147">
        <v>0</v>
      </c>
      <c r="P67" s="147">
        <v>0</v>
      </c>
      <c r="Q67" s="147">
        <v>0</v>
      </c>
      <c r="R67" s="147">
        <v>0</v>
      </c>
      <c r="S67" s="147">
        <v>0</v>
      </c>
      <c r="T67" s="147">
        <v>0</v>
      </c>
      <c r="U67" s="146">
        <f t="shared" si="0"/>
        <v>0</v>
      </c>
      <c r="AH67" s="146"/>
      <c r="AU67" s="146"/>
      <c r="BH67" s="146"/>
      <c r="BU67" s="146"/>
      <c r="CH67" s="146"/>
      <c r="CU67" s="146"/>
      <c r="DH67" s="146"/>
      <c r="DU67" s="146"/>
      <c r="EH67" s="146"/>
    </row>
    <row r="68" spans="1:138" ht="15.75" hidden="1" x14ac:dyDescent="0.25">
      <c r="A68" s="2">
        <v>64</v>
      </c>
      <c r="B68" s="88"/>
      <c r="C68" s="88"/>
      <c r="E68" s="127"/>
      <c r="F68" s="86"/>
      <c r="I68" s="147">
        <v>0</v>
      </c>
      <c r="J68" s="147">
        <v>0</v>
      </c>
      <c r="K68" s="147">
        <v>0</v>
      </c>
      <c r="L68" s="147">
        <v>0</v>
      </c>
      <c r="M68" s="147">
        <v>0</v>
      </c>
      <c r="N68" s="147">
        <v>0</v>
      </c>
      <c r="O68" s="147">
        <v>0</v>
      </c>
      <c r="P68" s="147">
        <v>0</v>
      </c>
      <c r="Q68" s="147">
        <v>0</v>
      </c>
      <c r="R68" s="147">
        <v>0</v>
      </c>
      <c r="S68" s="147">
        <v>0</v>
      </c>
      <c r="T68" s="147">
        <v>0</v>
      </c>
      <c r="U68" s="146">
        <f t="shared" si="0"/>
        <v>0</v>
      </c>
      <c r="AH68" s="146"/>
      <c r="AU68" s="146"/>
      <c r="BH68" s="146"/>
      <c r="BU68" s="146"/>
      <c r="CH68" s="146"/>
      <c r="CU68" s="146"/>
      <c r="DH68" s="146"/>
      <c r="DU68" s="146"/>
      <c r="EH68" s="146"/>
    </row>
    <row r="69" spans="1:138" ht="15.75" hidden="1" x14ac:dyDescent="0.25">
      <c r="A69" s="2">
        <v>65</v>
      </c>
      <c r="B69" s="88"/>
      <c r="C69" s="88"/>
      <c r="E69" s="127"/>
      <c r="F69" s="86"/>
      <c r="I69" s="147">
        <v>0</v>
      </c>
      <c r="J69" s="147">
        <v>0</v>
      </c>
      <c r="K69" s="147">
        <v>0</v>
      </c>
      <c r="L69" s="147">
        <v>0</v>
      </c>
      <c r="M69" s="147">
        <v>0</v>
      </c>
      <c r="N69" s="147">
        <v>0</v>
      </c>
      <c r="O69" s="147">
        <v>0</v>
      </c>
      <c r="P69" s="147">
        <v>0</v>
      </c>
      <c r="Q69" s="147">
        <v>0</v>
      </c>
      <c r="R69" s="147">
        <v>0</v>
      </c>
      <c r="S69" s="147">
        <v>0</v>
      </c>
      <c r="T69" s="147">
        <v>0</v>
      </c>
      <c r="U69" s="146">
        <f t="shared" si="0"/>
        <v>0</v>
      </c>
      <c r="AH69" s="146"/>
      <c r="AU69" s="146"/>
      <c r="BH69" s="146"/>
      <c r="BU69" s="146"/>
      <c r="CH69" s="146"/>
      <c r="CU69" s="146"/>
      <c r="DH69" s="146"/>
      <c r="DU69" s="146"/>
      <c r="EH69" s="146"/>
    </row>
    <row r="70" spans="1:138" ht="15.75" hidden="1" x14ac:dyDescent="0.25">
      <c r="A70" s="2">
        <v>66</v>
      </c>
      <c r="B70" s="88"/>
      <c r="C70" s="88"/>
      <c r="E70" s="127"/>
      <c r="F70" s="86"/>
      <c r="I70" s="147">
        <v>0</v>
      </c>
      <c r="J70" s="147">
        <v>0</v>
      </c>
      <c r="K70" s="147">
        <v>0</v>
      </c>
      <c r="L70" s="147">
        <v>0</v>
      </c>
      <c r="M70" s="147">
        <v>0</v>
      </c>
      <c r="N70" s="147">
        <v>0</v>
      </c>
      <c r="O70" s="147">
        <v>0</v>
      </c>
      <c r="P70" s="147">
        <v>0</v>
      </c>
      <c r="Q70" s="147">
        <v>0</v>
      </c>
      <c r="R70" s="147">
        <v>0</v>
      </c>
      <c r="S70" s="147">
        <v>0</v>
      </c>
      <c r="T70" s="147">
        <v>0</v>
      </c>
      <c r="U70" s="146">
        <f t="shared" si="0"/>
        <v>0</v>
      </c>
      <c r="AH70" s="146"/>
      <c r="AU70" s="146"/>
      <c r="BH70" s="146"/>
      <c r="BU70" s="146"/>
      <c r="CH70" s="146"/>
      <c r="CU70" s="146"/>
      <c r="DH70" s="146"/>
      <c r="DU70" s="146"/>
      <c r="EH70" s="146"/>
    </row>
    <row r="71" spans="1:138" ht="15.75" hidden="1" x14ac:dyDescent="0.25">
      <c r="A71" s="2">
        <v>67</v>
      </c>
      <c r="B71" s="88"/>
      <c r="C71" s="88"/>
      <c r="E71" s="127"/>
      <c r="F71" s="86"/>
      <c r="I71" s="147">
        <v>0</v>
      </c>
      <c r="J71" s="147">
        <v>0</v>
      </c>
      <c r="K71" s="147">
        <v>0</v>
      </c>
      <c r="L71" s="147">
        <v>0</v>
      </c>
      <c r="M71" s="147">
        <v>0</v>
      </c>
      <c r="N71" s="147">
        <v>0</v>
      </c>
      <c r="O71" s="147">
        <v>0</v>
      </c>
      <c r="P71" s="147">
        <v>0</v>
      </c>
      <c r="Q71" s="147">
        <v>0</v>
      </c>
      <c r="R71" s="147">
        <v>0</v>
      </c>
      <c r="S71" s="147">
        <v>0</v>
      </c>
      <c r="T71" s="147">
        <v>0</v>
      </c>
      <c r="U71" s="146">
        <f t="shared" si="0"/>
        <v>0</v>
      </c>
      <c r="AH71" s="146"/>
      <c r="AU71" s="146"/>
      <c r="BH71" s="146"/>
      <c r="BU71" s="146"/>
      <c r="CH71" s="146"/>
      <c r="CU71" s="146"/>
      <c r="DH71" s="146"/>
      <c r="DU71" s="146"/>
      <c r="EH71" s="146"/>
    </row>
    <row r="72" spans="1:138" ht="15.75" hidden="1" x14ac:dyDescent="0.25">
      <c r="A72" s="2">
        <v>68</v>
      </c>
      <c r="B72" s="88"/>
      <c r="C72" s="88"/>
      <c r="E72" s="127"/>
      <c r="F72" s="86"/>
      <c r="I72" s="147">
        <v>0</v>
      </c>
      <c r="J72" s="147">
        <v>0</v>
      </c>
      <c r="K72" s="147">
        <v>0</v>
      </c>
      <c r="L72" s="147">
        <v>0</v>
      </c>
      <c r="M72" s="147">
        <v>0</v>
      </c>
      <c r="N72" s="147">
        <v>0</v>
      </c>
      <c r="O72" s="147">
        <v>0</v>
      </c>
      <c r="P72" s="147">
        <v>0</v>
      </c>
      <c r="Q72" s="147">
        <v>0</v>
      </c>
      <c r="R72" s="147">
        <v>0</v>
      </c>
      <c r="S72" s="147">
        <v>0</v>
      </c>
      <c r="T72" s="147">
        <v>0</v>
      </c>
      <c r="U72" s="146">
        <f t="shared" si="0"/>
        <v>0</v>
      </c>
      <c r="AH72" s="146"/>
      <c r="AU72" s="146"/>
      <c r="BH72" s="146"/>
      <c r="BU72" s="146"/>
      <c r="CH72" s="146"/>
      <c r="CU72" s="146"/>
      <c r="DH72" s="146"/>
      <c r="DU72" s="146"/>
      <c r="EH72" s="146"/>
    </row>
    <row r="73" spans="1:138" ht="15.75" hidden="1" x14ac:dyDescent="0.25">
      <c r="A73" s="2">
        <v>69</v>
      </c>
      <c r="B73" s="88"/>
      <c r="C73" s="88"/>
      <c r="E73" s="127"/>
      <c r="F73" s="86"/>
      <c r="I73" s="147">
        <v>0</v>
      </c>
      <c r="J73" s="147">
        <v>0</v>
      </c>
      <c r="K73" s="147">
        <v>0</v>
      </c>
      <c r="L73" s="147">
        <v>0</v>
      </c>
      <c r="M73" s="147">
        <v>0</v>
      </c>
      <c r="N73" s="147">
        <v>0</v>
      </c>
      <c r="O73" s="147">
        <v>0</v>
      </c>
      <c r="P73" s="147">
        <v>0</v>
      </c>
      <c r="Q73" s="147">
        <v>0</v>
      </c>
      <c r="R73" s="147">
        <v>0</v>
      </c>
      <c r="S73" s="147">
        <v>0</v>
      </c>
      <c r="T73" s="147">
        <v>0</v>
      </c>
      <c r="U73" s="146">
        <f t="shared" si="0"/>
        <v>0</v>
      </c>
      <c r="AH73" s="146"/>
      <c r="AU73" s="146"/>
      <c r="BH73" s="146"/>
      <c r="BU73" s="146"/>
      <c r="CH73" s="146"/>
      <c r="CU73" s="146"/>
      <c r="DH73" s="146"/>
      <c r="DU73" s="146"/>
      <c r="EH73" s="146"/>
    </row>
    <row r="74" spans="1:138" ht="15.75" hidden="1" x14ac:dyDescent="0.25">
      <c r="A74" s="2">
        <v>70</v>
      </c>
      <c r="B74" s="88"/>
      <c r="C74" s="88"/>
      <c r="E74" s="127"/>
      <c r="F74" s="86"/>
      <c r="I74" s="147">
        <v>0</v>
      </c>
      <c r="J74" s="147">
        <v>0</v>
      </c>
      <c r="K74" s="147">
        <v>0</v>
      </c>
      <c r="L74" s="147">
        <v>0</v>
      </c>
      <c r="M74" s="147">
        <v>0</v>
      </c>
      <c r="N74" s="147">
        <v>0</v>
      </c>
      <c r="O74" s="147">
        <v>0</v>
      </c>
      <c r="P74" s="147">
        <v>0</v>
      </c>
      <c r="Q74" s="147">
        <v>0</v>
      </c>
      <c r="R74" s="147">
        <v>0</v>
      </c>
      <c r="S74" s="147">
        <v>0</v>
      </c>
      <c r="T74" s="147">
        <v>0</v>
      </c>
      <c r="U74" s="146">
        <f t="shared" si="0"/>
        <v>0</v>
      </c>
      <c r="AH74" s="146"/>
      <c r="AU74" s="146"/>
      <c r="BH74" s="146"/>
      <c r="BU74" s="146"/>
      <c r="CH74" s="146"/>
      <c r="CU74" s="146"/>
      <c r="DH74" s="146"/>
      <c r="DU74" s="146"/>
      <c r="EH74" s="146"/>
    </row>
    <row r="75" spans="1:138" ht="15.75" hidden="1" x14ac:dyDescent="0.25">
      <c r="A75" s="2">
        <v>71</v>
      </c>
      <c r="B75" s="88"/>
      <c r="C75" s="88"/>
      <c r="E75" s="127"/>
      <c r="F75" s="86"/>
      <c r="I75" s="147">
        <v>0</v>
      </c>
      <c r="J75" s="147">
        <v>0</v>
      </c>
      <c r="K75" s="147">
        <v>0</v>
      </c>
      <c r="L75" s="147">
        <v>0</v>
      </c>
      <c r="M75" s="147">
        <v>0</v>
      </c>
      <c r="N75" s="147">
        <v>0</v>
      </c>
      <c r="O75" s="147">
        <v>0</v>
      </c>
      <c r="P75" s="147">
        <v>0</v>
      </c>
      <c r="Q75" s="147">
        <v>0</v>
      </c>
      <c r="R75" s="147">
        <v>0</v>
      </c>
      <c r="S75" s="147">
        <v>0</v>
      </c>
      <c r="T75" s="147">
        <v>0</v>
      </c>
      <c r="U75" s="146">
        <f t="shared" si="0"/>
        <v>0</v>
      </c>
      <c r="AH75" s="146"/>
      <c r="AU75" s="146"/>
      <c r="BH75" s="146"/>
      <c r="BU75" s="146"/>
      <c r="CH75" s="146"/>
      <c r="CU75" s="146"/>
      <c r="DH75" s="146"/>
      <c r="DU75" s="146"/>
      <c r="EH75" s="146"/>
    </row>
    <row r="76" spans="1:138" ht="15.75" hidden="1" x14ac:dyDescent="0.25">
      <c r="A76" s="2">
        <v>72</v>
      </c>
      <c r="B76" s="88"/>
      <c r="C76" s="88"/>
      <c r="E76" s="127"/>
      <c r="F76" s="86"/>
      <c r="I76" s="147">
        <v>0</v>
      </c>
      <c r="J76" s="147">
        <v>0</v>
      </c>
      <c r="K76" s="147">
        <v>0</v>
      </c>
      <c r="L76" s="147">
        <v>0</v>
      </c>
      <c r="M76" s="147">
        <v>0</v>
      </c>
      <c r="N76" s="147">
        <v>0</v>
      </c>
      <c r="O76" s="147">
        <v>0</v>
      </c>
      <c r="P76" s="147">
        <v>0</v>
      </c>
      <c r="Q76" s="147">
        <v>0</v>
      </c>
      <c r="R76" s="147">
        <v>0</v>
      </c>
      <c r="S76" s="147">
        <v>0</v>
      </c>
      <c r="T76" s="147">
        <v>0</v>
      </c>
      <c r="U76" s="146">
        <f t="shared" si="0"/>
        <v>0</v>
      </c>
      <c r="AH76" s="146"/>
      <c r="AU76" s="146"/>
      <c r="BH76" s="146"/>
      <c r="BU76" s="146"/>
      <c r="CH76" s="146"/>
      <c r="CU76" s="146"/>
      <c r="DH76" s="146"/>
      <c r="DU76" s="146"/>
      <c r="EH76" s="146"/>
    </row>
    <row r="77" spans="1:138" ht="15.75" hidden="1" x14ac:dyDescent="0.25">
      <c r="A77" s="2">
        <v>73</v>
      </c>
      <c r="B77" s="88"/>
      <c r="C77" s="88"/>
      <c r="E77" s="127"/>
      <c r="F77" s="86"/>
      <c r="I77" s="147">
        <v>0</v>
      </c>
      <c r="J77" s="147">
        <v>0</v>
      </c>
      <c r="K77" s="147">
        <v>0</v>
      </c>
      <c r="L77" s="147">
        <v>0</v>
      </c>
      <c r="M77" s="147">
        <v>0</v>
      </c>
      <c r="N77" s="147">
        <v>0</v>
      </c>
      <c r="O77" s="147">
        <v>0</v>
      </c>
      <c r="P77" s="147">
        <v>0</v>
      </c>
      <c r="Q77" s="147">
        <v>0</v>
      </c>
      <c r="R77" s="147">
        <v>0</v>
      </c>
      <c r="S77" s="147">
        <v>0</v>
      </c>
      <c r="T77" s="147">
        <v>0</v>
      </c>
      <c r="U77" s="146">
        <f t="shared" si="0"/>
        <v>0</v>
      </c>
      <c r="AH77" s="146"/>
      <c r="AU77" s="146"/>
      <c r="BH77" s="146"/>
      <c r="BU77" s="146"/>
      <c r="CH77" s="146"/>
      <c r="CU77" s="146"/>
      <c r="DH77" s="146"/>
      <c r="DU77" s="146"/>
      <c r="EH77" s="146"/>
    </row>
    <row r="78" spans="1:138" ht="15.75" hidden="1" x14ac:dyDescent="0.25">
      <c r="A78" s="2">
        <v>74</v>
      </c>
      <c r="B78" s="88"/>
      <c r="C78" s="88"/>
      <c r="E78" s="127"/>
      <c r="F78" s="86"/>
      <c r="I78" s="147">
        <v>0</v>
      </c>
      <c r="J78" s="147">
        <v>0</v>
      </c>
      <c r="K78" s="147">
        <v>0</v>
      </c>
      <c r="L78" s="147">
        <v>0</v>
      </c>
      <c r="M78" s="147">
        <v>0</v>
      </c>
      <c r="N78" s="147">
        <v>0</v>
      </c>
      <c r="O78" s="147">
        <v>0</v>
      </c>
      <c r="P78" s="147">
        <v>0</v>
      </c>
      <c r="Q78" s="147">
        <v>0</v>
      </c>
      <c r="R78" s="147">
        <v>0</v>
      </c>
      <c r="S78" s="147">
        <v>0</v>
      </c>
      <c r="T78" s="147">
        <v>0</v>
      </c>
      <c r="U78" s="146">
        <f t="shared" si="0"/>
        <v>0</v>
      </c>
      <c r="AH78" s="146"/>
      <c r="AU78" s="146"/>
      <c r="BH78" s="146"/>
      <c r="BU78" s="146"/>
      <c r="CH78" s="146"/>
      <c r="CU78" s="146"/>
      <c r="DH78" s="146"/>
      <c r="DU78" s="146"/>
      <c r="EH78" s="146"/>
    </row>
    <row r="79" spans="1:138" ht="15.75" hidden="1" x14ac:dyDescent="0.25">
      <c r="A79" s="2">
        <v>75</v>
      </c>
      <c r="B79" s="88"/>
      <c r="C79" s="88"/>
      <c r="E79" s="127"/>
      <c r="F79" s="86"/>
      <c r="I79" s="147">
        <v>0</v>
      </c>
      <c r="J79" s="147">
        <v>0</v>
      </c>
      <c r="K79" s="147">
        <v>0</v>
      </c>
      <c r="L79" s="147">
        <v>0</v>
      </c>
      <c r="M79" s="147">
        <v>0</v>
      </c>
      <c r="N79" s="147">
        <v>0</v>
      </c>
      <c r="O79" s="147">
        <v>0</v>
      </c>
      <c r="P79" s="147">
        <v>0</v>
      </c>
      <c r="Q79" s="147">
        <v>0</v>
      </c>
      <c r="R79" s="147">
        <v>0</v>
      </c>
      <c r="S79" s="147">
        <v>0</v>
      </c>
      <c r="T79" s="147">
        <v>0</v>
      </c>
      <c r="U79" s="146">
        <f t="shared" si="0"/>
        <v>0</v>
      </c>
      <c r="AH79" s="146"/>
      <c r="AU79" s="146"/>
      <c r="BH79" s="146"/>
      <c r="BU79" s="146"/>
      <c r="CH79" s="146"/>
      <c r="CU79" s="146"/>
      <c r="DH79" s="146"/>
      <c r="DU79" s="146"/>
      <c r="EH79" s="146"/>
    </row>
    <row r="80" spans="1:138" ht="15.75" hidden="1" x14ac:dyDescent="0.25">
      <c r="A80" s="2">
        <v>76</v>
      </c>
      <c r="B80" s="88"/>
      <c r="C80" s="88"/>
      <c r="E80" s="127"/>
      <c r="F80" s="86"/>
      <c r="I80" s="147">
        <v>0</v>
      </c>
      <c r="J80" s="147">
        <v>0</v>
      </c>
      <c r="K80" s="147">
        <v>0</v>
      </c>
      <c r="L80" s="147">
        <v>0</v>
      </c>
      <c r="M80" s="147">
        <v>0</v>
      </c>
      <c r="N80" s="147">
        <v>0</v>
      </c>
      <c r="O80" s="147">
        <v>0</v>
      </c>
      <c r="P80" s="147">
        <v>0</v>
      </c>
      <c r="Q80" s="147">
        <v>0</v>
      </c>
      <c r="R80" s="147">
        <v>0</v>
      </c>
      <c r="S80" s="147">
        <v>0</v>
      </c>
      <c r="T80" s="147">
        <v>0</v>
      </c>
      <c r="U80" s="146">
        <f t="shared" si="0"/>
        <v>0</v>
      </c>
      <c r="AH80" s="146"/>
      <c r="AU80" s="146"/>
      <c r="BH80" s="146"/>
      <c r="BU80" s="146"/>
      <c r="CH80" s="146"/>
      <c r="CU80" s="146"/>
      <c r="DH80" s="146"/>
      <c r="DU80" s="146"/>
      <c r="EH80" s="146"/>
    </row>
    <row r="81" spans="1:138" ht="15.75" hidden="1" x14ac:dyDescent="0.25">
      <c r="A81" s="2">
        <v>77</v>
      </c>
      <c r="B81" s="88"/>
      <c r="C81" s="88"/>
      <c r="E81" s="127"/>
      <c r="F81" s="86"/>
      <c r="I81" s="147">
        <v>0</v>
      </c>
      <c r="J81" s="147">
        <v>0</v>
      </c>
      <c r="K81" s="147">
        <v>0</v>
      </c>
      <c r="L81" s="147">
        <v>0</v>
      </c>
      <c r="M81" s="147">
        <v>0</v>
      </c>
      <c r="N81" s="147">
        <v>0</v>
      </c>
      <c r="O81" s="147">
        <v>0</v>
      </c>
      <c r="P81" s="147">
        <v>0</v>
      </c>
      <c r="Q81" s="147">
        <v>0</v>
      </c>
      <c r="R81" s="147">
        <v>0</v>
      </c>
      <c r="S81" s="147">
        <v>0</v>
      </c>
      <c r="T81" s="147">
        <v>0</v>
      </c>
      <c r="U81" s="146">
        <f t="shared" si="0"/>
        <v>0</v>
      </c>
      <c r="AH81" s="146"/>
      <c r="AU81" s="146"/>
      <c r="BH81" s="146"/>
      <c r="BU81" s="146"/>
      <c r="CH81" s="146"/>
      <c r="CU81" s="146"/>
      <c r="DH81" s="146"/>
      <c r="DU81" s="146"/>
      <c r="EH81" s="146"/>
    </row>
    <row r="82" spans="1:138" ht="15.75" hidden="1" x14ac:dyDescent="0.25">
      <c r="A82" s="2">
        <v>78</v>
      </c>
      <c r="B82" s="88"/>
      <c r="C82" s="88"/>
      <c r="E82" s="127"/>
      <c r="F82" s="86"/>
      <c r="I82" s="147">
        <v>0</v>
      </c>
      <c r="J82" s="147">
        <v>0</v>
      </c>
      <c r="K82" s="147">
        <v>0</v>
      </c>
      <c r="L82" s="147">
        <v>0</v>
      </c>
      <c r="M82" s="147">
        <v>0</v>
      </c>
      <c r="N82" s="147">
        <v>0</v>
      </c>
      <c r="O82" s="147">
        <v>0</v>
      </c>
      <c r="P82" s="147">
        <v>0</v>
      </c>
      <c r="Q82" s="147">
        <v>0</v>
      </c>
      <c r="R82" s="147">
        <v>0</v>
      </c>
      <c r="S82" s="147">
        <v>0</v>
      </c>
      <c r="T82" s="147">
        <v>0</v>
      </c>
      <c r="U82" s="146">
        <f t="shared" si="0"/>
        <v>0</v>
      </c>
      <c r="AH82" s="146"/>
      <c r="AU82" s="146"/>
      <c r="BH82" s="146"/>
      <c r="BU82" s="146"/>
      <c r="CH82" s="146"/>
      <c r="CU82" s="146"/>
      <c r="DH82" s="146"/>
      <c r="DU82" s="146"/>
      <c r="EH82" s="146"/>
    </row>
    <row r="83" spans="1:138" ht="15.75" hidden="1" x14ac:dyDescent="0.25">
      <c r="A83" s="2">
        <v>79</v>
      </c>
      <c r="B83" s="88"/>
      <c r="C83" s="88"/>
      <c r="E83" s="127"/>
      <c r="F83" s="86"/>
      <c r="I83" s="147">
        <v>0</v>
      </c>
      <c r="J83" s="147">
        <v>0</v>
      </c>
      <c r="K83" s="147">
        <v>0</v>
      </c>
      <c r="L83" s="147">
        <v>0</v>
      </c>
      <c r="M83" s="147">
        <v>0</v>
      </c>
      <c r="N83" s="147">
        <v>0</v>
      </c>
      <c r="O83" s="147">
        <v>0</v>
      </c>
      <c r="P83" s="147">
        <v>0</v>
      </c>
      <c r="Q83" s="147">
        <v>0</v>
      </c>
      <c r="R83" s="147">
        <v>0</v>
      </c>
      <c r="S83" s="147">
        <v>0</v>
      </c>
      <c r="T83" s="147">
        <v>0</v>
      </c>
      <c r="U83" s="146">
        <f t="shared" si="0"/>
        <v>0</v>
      </c>
      <c r="AH83" s="146"/>
      <c r="AU83" s="146"/>
      <c r="BH83" s="146"/>
      <c r="BU83" s="146"/>
      <c r="CH83" s="146"/>
      <c r="CU83" s="146"/>
      <c r="DH83" s="146"/>
      <c r="DU83" s="146"/>
      <c r="EH83" s="146"/>
    </row>
    <row r="84" spans="1:138" ht="15.75" hidden="1" x14ac:dyDescent="0.25">
      <c r="A84" s="2">
        <v>80</v>
      </c>
      <c r="B84" s="88"/>
      <c r="C84" s="88"/>
      <c r="E84" s="127"/>
      <c r="F84" s="86"/>
      <c r="I84" s="147">
        <v>0</v>
      </c>
      <c r="J84" s="147">
        <v>0</v>
      </c>
      <c r="K84" s="147">
        <v>0</v>
      </c>
      <c r="L84" s="147">
        <v>0</v>
      </c>
      <c r="M84" s="147">
        <v>0</v>
      </c>
      <c r="N84" s="147">
        <v>0</v>
      </c>
      <c r="O84" s="147">
        <v>0</v>
      </c>
      <c r="P84" s="147">
        <v>0</v>
      </c>
      <c r="Q84" s="147">
        <v>0</v>
      </c>
      <c r="R84" s="147">
        <v>0</v>
      </c>
      <c r="S84" s="147">
        <v>0</v>
      </c>
      <c r="T84" s="147">
        <v>0</v>
      </c>
      <c r="U84" s="146">
        <f t="shared" si="0"/>
        <v>0</v>
      </c>
      <c r="AH84" s="146"/>
      <c r="AU84" s="146"/>
      <c r="BH84" s="146"/>
      <c r="BU84" s="146"/>
      <c r="CH84" s="146"/>
      <c r="CU84" s="146"/>
      <c r="DH84" s="146"/>
      <c r="DU84" s="146"/>
      <c r="EH84" s="146"/>
    </row>
    <row r="85" spans="1:138" ht="15.75" hidden="1" x14ac:dyDescent="0.25">
      <c r="A85" s="2">
        <v>81</v>
      </c>
      <c r="B85" s="88"/>
      <c r="C85" s="88"/>
      <c r="E85" s="127"/>
      <c r="F85" s="86"/>
      <c r="I85" s="147">
        <v>0</v>
      </c>
      <c r="J85" s="147">
        <v>0</v>
      </c>
      <c r="K85" s="147">
        <v>0</v>
      </c>
      <c r="L85" s="147">
        <v>0</v>
      </c>
      <c r="M85" s="147">
        <v>0</v>
      </c>
      <c r="N85" s="147">
        <v>0</v>
      </c>
      <c r="O85" s="147">
        <v>0</v>
      </c>
      <c r="P85" s="147">
        <v>0</v>
      </c>
      <c r="Q85" s="147">
        <v>0</v>
      </c>
      <c r="R85" s="147">
        <v>0</v>
      </c>
      <c r="S85" s="147">
        <v>0</v>
      </c>
      <c r="T85" s="147">
        <v>0</v>
      </c>
      <c r="U85" s="146">
        <f t="shared" si="0"/>
        <v>0</v>
      </c>
      <c r="AH85" s="146"/>
      <c r="AU85" s="146"/>
      <c r="BH85" s="146"/>
      <c r="BU85" s="146"/>
      <c r="CH85" s="146"/>
      <c r="CU85" s="146"/>
      <c r="DH85" s="146"/>
      <c r="DU85" s="146"/>
      <c r="EH85" s="146"/>
    </row>
    <row r="86" spans="1:138" ht="15.75" hidden="1" x14ac:dyDescent="0.25">
      <c r="A86" s="2">
        <v>82</v>
      </c>
      <c r="B86" s="88"/>
      <c r="C86" s="88"/>
      <c r="E86" s="127"/>
      <c r="F86" s="86"/>
      <c r="I86" s="147">
        <v>0</v>
      </c>
      <c r="J86" s="147">
        <v>0</v>
      </c>
      <c r="K86" s="147">
        <v>0</v>
      </c>
      <c r="L86" s="147">
        <v>0</v>
      </c>
      <c r="M86" s="147">
        <v>0</v>
      </c>
      <c r="N86" s="147">
        <v>0</v>
      </c>
      <c r="O86" s="147">
        <v>0</v>
      </c>
      <c r="P86" s="147">
        <v>0</v>
      </c>
      <c r="Q86" s="147">
        <v>0</v>
      </c>
      <c r="R86" s="147">
        <v>0</v>
      </c>
      <c r="S86" s="147">
        <v>0</v>
      </c>
      <c r="T86" s="147">
        <v>0</v>
      </c>
      <c r="U86" s="146">
        <f t="shared" si="0"/>
        <v>0</v>
      </c>
      <c r="AH86" s="146"/>
      <c r="AU86" s="146"/>
      <c r="BH86" s="146"/>
      <c r="BU86" s="146"/>
      <c r="CH86" s="146"/>
      <c r="CU86" s="146"/>
      <c r="DH86" s="146"/>
      <c r="DU86" s="146"/>
      <c r="EH86" s="146"/>
    </row>
    <row r="87" spans="1:138" ht="15.75" hidden="1" x14ac:dyDescent="0.25">
      <c r="A87" s="2">
        <v>83</v>
      </c>
      <c r="B87" s="88"/>
      <c r="C87" s="88"/>
      <c r="E87" s="127"/>
      <c r="F87" s="86"/>
      <c r="I87" s="147">
        <v>0</v>
      </c>
      <c r="J87" s="147">
        <v>0</v>
      </c>
      <c r="K87" s="147">
        <v>0</v>
      </c>
      <c r="L87" s="147">
        <v>0</v>
      </c>
      <c r="M87" s="147">
        <v>0</v>
      </c>
      <c r="N87" s="147">
        <v>0</v>
      </c>
      <c r="O87" s="147">
        <v>0</v>
      </c>
      <c r="P87" s="147">
        <v>0</v>
      </c>
      <c r="Q87" s="147">
        <v>0</v>
      </c>
      <c r="R87" s="147">
        <v>0</v>
      </c>
      <c r="S87" s="147">
        <v>0</v>
      </c>
      <c r="T87" s="147">
        <v>0</v>
      </c>
      <c r="U87" s="146">
        <f t="shared" si="0"/>
        <v>0</v>
      </c>
      <c r="AH87" s="146"/>
      <c r="AU87" s="146"/>
      <c r="BH87" s="146"/>
      <c r="BU87" s="146"/>
      <c r="CH87" s="146"/>
      <c r="CU87" s="146"/>
      <c r="DH87" s="146"/>
      <c r="DU87" s="146"/>
      <c r="EH87" s="146"/>
    </row>
    <row r="88" spans="1:138" ht="15.75" hidden="1" x14ac:dyDescent="0.25">
      <c r="A88" s="2">
        <v>84</v>
      </c>
      <c r="B88" s="88"/>
      <c r="C88" s="88"/>
      <c r="E88" s="127"/>
      <c r="F88" s="86"/>
      <c r="I88" s="147">
        <v>0</v>
      </c>
      <c r="J88" s="147">
        <v>0</v>
      </c>
      <c r="K88" s="147">
        <v>0</v>
      </c>
      <c r="L88" s="147">
        <v>0</v>
      </c>
      <c r="M88" s="147">
        <v>0</v>
      </c>
      <c r="N88" s="147">
        <v>0</v>
      </c>
      <c r="O88" s="147">
        <v>0</v>
      </c>
      <c r="P88" s="147">
        <v>0</v>
      </c>
      <c r="Q88" s="147">
        <v>0</v>
      </c>
      <c r="R88" s="147">
        <v>0</v>
      </c>
      <c r="S88" s="147">
        <v>0</v>
      </c>
      <c r="T88" s="147">
        <v>0</v>
      </c>
      <c r="U88" s="146">
        <f t="shared" si="0"/>
        <v>0</v>
      </c>
      <c r="AH88" s="146"/>
      <c r="AU88" s="146"/>
      <c r="BH88" s="146"/>
      <c r="BU88" s="146"/>
      <c r="CH88" s="146"/>
      <c r="CU88" s="146"/>
      <c r="DH88" s="146"/>
      <c r="DU88" s="146"/>
      <c r="EH88" s="146"/>
    </row>
    <row r="89" spans="1:138" ht="15.75" hidden="1" x14ac:dyDescent="0.25">
      <c r="A89" s="2">
        <v>85</v>
      </c>
      <c r="B89" s="88"/>
      <c r="C89" s="88"/>
      <c r="E89" s="127"/>
      <c r="F89" s="86"/>
      <c r="I89" s="147">
        <v>0</v>
      </c>
      <c r="J89" s="147">
        <v>0</v>
      </c>
      <c r="K89" s="147">
        <v>0</v>
      </c>
      <c r="L89" s="147">
        <v>0</v>
      </c>
      <c r="M89" s="147">
        <v>0</v>
      </c>
      <c r="N89" s="147">
        <v>0</v>
      </c>
      <c r="O89" s="147">
        <v>0</v>
      </c>
      <c r="P89" s="147">
        <v>0</v>
      </c>
      <c r="Q89" s="147">
        <v>0</v>
      </c>
      <c r="R89" s="147">
        <v>0</v>
      </c>
      <c r="S89" s="147">
        <v>0</v>
      </c>
      <c r="T89" s="147">
        <v>0</v>
      </c>
      <c r="U89" s="146">
        <f t="shared" si="0"/>
        <v>0</v>
      </c>
      <c r="AH89" s="146"/>
      <c r="AU89" s="146"/>
      <c r="BH89" s="146"/>
      <c r="BU89" s="146"/>
      <c r="CH89" s="146"/>
      <c r="CU89" s="146"/>
      <c r="DH89" s="146"/>
      <c r="DU89" s="146"/>
      <c r="EH89" s="146"/>
    </row>
    <row r="90" spans="1:138" ht="15.75" hidden="1" x14ac:dyDescent="0.25">
      <c r="A90" s="2">
        <v>86</v>
      </c>
      <c r="B90" s="88"/>
      <c r="C90" s="88"/>
      <c r="E90" s="127"/>
      <c r="F90" s="86"/>
      <c r="I90" s="147">
        <v>0</v>
      </c>
      <c r="J90" s="147">
        <v>0</v>
      </c>
      <c r="K90" s="147">
        <v>0</v>
      </c>
      <c r="L90" s="147">
        <v>0</v>
      </c>
      <c r="M90" s="147">
        <v>0</v>
      </c>
      <c r="N90" s="147">
        <v>0</v>
      </c>
      <c r="O90" s="147">
        <v>0</v>
      </c>
      <c r="P90" s="147">
        <v>0</v>
      </c>
      <c r="Q90" s="147">
        <v>0</v>
      </c>
      <c r="R90" s="147">
        <v>0</v>
      </c>
      <c r="S90" s="147">
        <v>0</v>
      </c>
      <c r="T90" s="147">
        <v>0</v>
      </c>
      <c r="U90" s="146">
        <f t="shared" si="0"/>
        <v>0</v>
      </c>
      <c r="AH90" s="146"/>
      <c r="AU90" s="146"/>
      <c r="BH90" s="146"/>
      <c r="BU90" s="146"/>
      <c r="CH90" s="146"/>
      <c r="CU90" s="146"/>
      <c r="DH90" s="146"/>
      <c r="DU90" s="146"/>
      <c r="EH90" s="146"/>
    </row>
    <row r="91" spans="1:138" ht="15.75" hidden="1" x14ac:dyDescent="0.25">
      <c r="A91" s="2">
        <v>87</v>
      </c>
      <c r="B91" s="88"/>
      <c r="C91" s="88"/>
      <c r="E91" s="127"/>
      <c r="F91" s="86"/>
      <c r="I91" s="147">
        <v>0</v>
      </c>
      <c r="J91" s="147">
        <v>0</v>
      </c>
      <c r="K91" s="147">
        <v>0</v>
      </c>
      <c r="L91" s="147">
        <v>0</v>
      </c>
      <c r="M91" s="147">
        <v>0</v>
      </c>
      <c r="N91" s="147">
        <v>0</v>
      </c>
      <c r="O91" s="147">
        <v>0</v>
      </c>
      <c r="P91" s="147">
        <v>0</v>
      </c>
      <c r="Q91" s="147">
        <v>0</v>
      </c>
      <c r="R91" s="147">
        <v>0</v>
      </c>
      <c r="S91" s="147">
        <v>0</v>
      </c>
      <c r="T91" s="147">
        <v>0</v>
      </c>
      <c r="U91" s="146">
        <f t="shared" si="0"/>
        <v>0</v>
      </c>
      <c r="AH91" s="146"/>
      <c r="AU91" s="146"/>
      <c r="BH91" s="146"/>
      <c r="BU91" s="146"/>
      <c r="CH91" s="146"/>
      <c r="CU91" s="146"/>
      <c r="DH91" s="146"/>
      <c r="DU91" s="146"/>
      <c r="EH91" s="146"/>
    </row>
    <row r="92" spans="1:138" ht="15.75" hidden="1" x14ac:dyDescent="0.25">
      <c r="A92" s="2">
        <v>88</v>
      </c>
      <c r="B92" s="88"/>
      <c r="C92" s="88"/>
      <c r="E92" s="127"/>
      <c r="F92" s="86"/>
      <c r="I92" s="147">
        <v>0</v>
      </c>
      <c r="J92" s="147">
        <v>0</v>
      </c>
      <c r="K92" s="147">
        <v>0</v>
      </c>
      <c r="L92" s="147">
        <v>0</v>
      </c>
      <c r="M92" s="147">
        <v>0</v>
      </c>
      <c r="N92" s="147">
        <v>0</v>
      </c>
      <c r="O92" s="147">
        <v>0</v>
      </c>
      <c r="P92" s="147">
        <v>0</v>
      </c>
      <c r="Q92" s="147">
        <v>0</v>
      </c>
      <c r="R92" s="147">
        <v>0</v>
      </c>
      <c r="S92" s="147">
        <v>0</v>
      </c>
      <c r="T92" s="147">
        <v>0</v>
      </c>
      <c r="U92" s="146">
        <f t="shared" si="0"/>
        <v>0</v>
      </c>
      <c r="AH92" s="146"/>
      <c r="AU92" s="146"/>
      <c r="BH92" s="146"/>
      <c r="BU92" s="146"/>
      <c r="CH92" s="146"/>
      <c r="CU92" s="146"/>
      <c r="DH92" s="146"/>
      <c r="DU92" s="146"/>
      <c r="EH92" s="146"/>
    </row>
    <row r="93" spans="1:138" ht="15.75" hidden="1" x14ac:dyDescent="0.25">
      <c r="A93" s="2">
        <v>89</v>
      </c>
      <c r="B93" s="88"/>
      <c r="C93" s="88"/>
      <c r="E93" s="127"/>
      <c r="F93" s="86"/>
      <c r="I93" s="147">
        <v>0</v>
      </c>
      <c r="J93" s="147">
        <v>0</v>
      </c>
      <c r="K93" s="147">
        <v>0</v>
      </c>
      <c r="L93" s="147">
        <v>0</v>
      </c>
      <c r="M93" s="147">
        <v>0</v>
      </c>
      <c r="N93" s="147">
        <v>0</v>
      </c>
      <c r="O93" s="147">
        <v>0</v>
      </c>
      <c r="P93" s="147">
        <v>0</v>
      </c>
      <c r="Q93" s="147">
        <v>0</v>
      </c>
      <c r="R93" s="147">
        <v>0</v>
      </c>
      <c r="S93" s="147">
        <v>0</v>
      </c>
      <c r="T93" s="147">
        <v>0</v>
      </c>
      <c r="U93" s="146">
        <f t="shared" si="0"/>
        <v>0</v>
      </c>
      <c r="AH93" s="146"/>
      <c r="AU93" s="146"/>
      <c r="BH93" s="146"/>
      <c r="BU93" s="146"/>
      <c r="CH93" s="146"/>
      <c r="CU93" s="146"/>
      <c r="DH93" s="146"/>
      <c r="DU93" s="146"/>
      <c r="EH93" s="146"/>
    </row>
    <row r="94" spans="1:138" ht="15.75" hidden="1" x14ac:dyDescent="0.25">
      <c r="A94" s="2">
        <v>90</v>
      </c>
      <c r="B94" s="88"/>
      <c r="C94" s="88"/>
      <c r="E94" s="127"/>
      <c r="F94" s="86"/>
      <c r="I94" s="147">
        <v>0</v>
      </c>
      <c r="J94" s="147">
        <v>0</v>
      </c>
      <c r="K94" s="147">
        <v>0</v>
      </c>
      <c r="L94" s="147">
        <v>0</v>
      </c>
      <c r="M94" s="147">
        <v>0</v>
      </c>
      <c r="N94" s="147">
        <v>0</v>
      </c>
      <c r="O94" s="147">
        <v>0</v>
      </c>
      <c r="P94" s="147">
        <v>0</v>
      </c>
      <c r="Q94" s="147">
        <v>0</v>
      </c>
      <c r="R94" s="147">
        <v>0</v>
      </c>
      <c r="S94" s="147">
        <v>0</v>
      </c>
      <c r="T94" s="147">
        <v>0</v>
      </c>
      <c r="U94" s="146">
        <f t="shared" si="0"/>
        <v>0</v>
      </c>
      <c r="AH94" s="146"/>
      <c r="AU94" s="146"/>
      <c r="BH94" s="146"/>
      <c r="BU94" s="146"/>
      <c r="CH94" s="146"/>
      <c r="CU94" s="146"/>
      <c r="DH94" s="146"/>
      <c r="DU94" s="146"/>
      <c r="EH94" s="146"/>
    </row>
    <row r="95" spans="1:138" ht="15.75" hidden="1" x14ac:dyDescent="0.25">
      <c r="A95" s="2">
        <v>91</v>
      </c>
      <c r="B95" s="88"/>
      <c r="C95" s="88"/>
      <c r="E95" s="127"/>
      <c r="F95" s="86"/>
      <c r="I95" s="147">
        <v>0</v>
      </c>
      <c r="J95" s="147">
        <v>0</v>
      </c>
      <c r="K95" s="147">
        <v>0</v>
      </c>
      <c r="L95" s="147">
        <v>0</v>
      </c>
      <c r="M95" s="147">
        <v>0</v>
      </c>
      <c r="N95" s="147">
        <v>0</v>
      </c>
      <c r="O95" s="147">
        <v>0</v>
      </c>
      <c r="P95" s="147">
        <v>0</v>
      </c>
      <c r="Q95" s="147">
        <v>0</v>
      </c>
      <c r="R95" s="147">
        <v>0</v>
      </c>
      <c r="S95" s="147">
        <v>0</v>
      </c>
      <c r="T95" s="147">
        <v>0</v>
      </c>
      <c r="U95" s="146">
        <f t="shared" si="0"/>
        <v>0</v>
      </c>
      <c r="AH95" s="146"/>
      <c r="AU95" s="146"/>
      <c r="BH95" s="146"/>
      <c r="BU95" s="146"/>
      <c r="CH95" s="146"/>
      <c r="CU95" s="146"/>
      <c r="DH95" s="146"/>
      <c r="DU95" s="146"/>
      <c r="EH95" s="146"/>
    </row>
    <row r="96" spans="1:138" ht="15.75" hidden="1" x14ac:dyDescent="0.25">
      <c r="A96" s="2">
        <v>92</v>
      </c>
      <c r="B96" s="88"/>
      <c r="C96" s="88"/>
      <c r="E96" s="127"/>
      <c r="F96" s="86"/>
      <c r="I96" s="147">
        <v>0</v>
      </c>
      <c r="J96" s="147">
        <v>0</v>
      </c>
      <c r="K96" s="147">
        <v>0</v>
      </c>
      <c r="L96" s="147">
        <v>0</v>
      </c>
      <c r="M96" s="147">
        <v>0</v>
      </c>
      <c r="N96" s="147">
        <v>0</v>
      </c>
      <c r="O96" s="147">
        <v>0</v>
      </c>
      <c r="P96" s="147">
        <v>0</v>
      </c>
      <c r="Q96" s="147">
        <v>0</v>
      </c>
      <c r="R96" s="147">
        <v>0</v>
      </c>
      <c r="S96" s="147">
        <v>0</v>
      </c>
      <c r="T96" s="147">
        <v>0</v>
      </c>
      <c r="U96" s="146">
        <f t="shared" si="0"/>
        <v>0</v>
      </c>
      <c r="AH96" s="146"/>
      <c r="AU96" s="146"/>
      <c r="BH96" s="146"/>
      <c r="BU96" s="146"/>
      <c r="CH96" s="146"/>
      <c r="CU96" s="146"/>
      <c r="DH96" s="146"/>
      <c r="DU96" s="146"/>
      <c r="EH96" s="146"/>
    </row>
    <row r="97" spans="1:138" ht="15.75" hidden="1" x14ac:dyDescent="0.25">
      <c r="A97" s="2">
        <v>93</v>
      </c>
      <c r="B97" s="88"/>
      <c r="C97" s="88"/>
      <c r="E97" s="127"/>
      <c r="F97" s="86"/>
      <c r="I97" s="147">
        <v>0</v>
      </c>
      <c r="J97" s="147">
        <v>0</v>
      </c>
      <c r="K97" s="147">
        <v>0</v>
      </c>
      <c r="L97" s="147">
        <v>0</v>
      </c>
      <c r="M97" s="147">
        <v>0</v>
      </c>
      <c r="N97" s="147">
        <v>0</v>
      </c>
      <c r="O97" s="147">
        <v>0</v>
      </c>
      <c r="P97" s="147">
        <v>0</v>
      </c>
      <c r="Q97" s="147">
        <v>0</v>
      </c>
      <c r="R97" s="147">
        <v>0</v>
      </c>
      <c r="S97" s="147">
        <v>0</v>
      </c>
      <c r="T97" s="147">
        <v>0</v>
      </c>
      <c r="U97" s="146">
        <f t="shared" si="0"/>
        <v>0</v>
      </c>
      <c r="AH97" s="146"/>
      <c r="AU97" s="146"/>
      <c r="BH97" s="146"/>
      <c r="BU97" s="146"/>
      <c r="CH97" s="146"/>
      <c r="CU97" s="146"/>
      <c r="DH97" s="146"/>
      <c r="DU97" s="146"/>
      <c r="EH97" s="146"/>
    </row>
    <row r="98" spans="1:138" ht="15.75" hidden="1" x14ac:dyDescent="0.25">
      <c r="A98" s="2">
        <v>94</v>
      </c>
      <c r="B98" s="88"/>
      <c r="C98" s="88"/>
      <c r="E98" s="127"/>
      <c r="F98" s="86"/>
      <c r="I98" s="147">
        <v>0</v>
      </c>
      <c r="J98" s="147">
        <v>0</v>
      </c>
      <c r="K98" s="147">
        <v>0</v>
      </c>
      <c r="L98" s="147">
        <v>0</v>
      </c>
      <c r="M98" s="147">
        <v>0</v>
      </c>
      <c r="N98" s="147">
        <v>0</v>
      </c>
      <c r="O98" s="147">
        <v>0</v>
      </c>
      <c r="P98" s="147">
        <v>0</v>
      </c>
      <c r="Q98" s="147">
        <v>0</v>
      </c>
      <c r="R98" s="147">
        <v>0</v>
      </c>
      <c r="S98" s="147">
        <v>0</v>
      </c>
      <c r="T98" s="147">
        <v>0</v>
      </c>
      <c r="U98" s="146">
        <f t="shared" si="0"/>
        <v>0</v>
      </c>
      <c r="AH98" s="146"/>
      <c r="AU98" s="146"/>
      <c r="BH98" s="146"/>
      <c r="BU98" s="146"/>
      <c r="CH98" s="146"/>
      <c r="CU98" s="146"/>
      <c r="DH98" s="146"/>
      <c r="DU98" s="146"/>
      <c r="EH98" s="146"/>
    </row>
    <row r="99" spans="1:138" ht="15.75" hidden="1" x14ac:dyDescent="0.25">
      <c r="A99" s="2">
        <v>95</v>
      </c>
      <c r="B99" s="88"/>
      <c r="C99" s="88"/>
      <c r="E99" s="127"/>
      <c r="F99" s="86"/>
      <c r="I99" s="147">
        <v>0</v>
      </c>
      <c r="J99" s="147">
        <v>0</v>
      </c>
      <c r="K99" s="147">
        <v>0</v>
      </c>
      <c r="L99" s="147">
        <v>0</v>
      </c>
      <c r="M99" s="147">
        <v>0</v>
      </c>
      <c r="N99" s="147">
        <v>0</v>
      </c>
      <c r="O99" s="147">
        <v>0</v>
      </c>
      <c r="P99" s="147">
        <v>0</v>
      </c>
      <c r="Q99" s="147">
        <v>0</v>
      </c>
      <c r="R99" s="147">
        <v>0</v>
      </c>
      <c r="S99" s="147">
        <v>0</v>
      </c>
      <c r="T99" s="147">
        <v>0</v>
      </c>
      <c r="U99" s="146">
        <f t="shared" si="0"/>
        <v>0</v>
      </c>
      <c r="AH99" s="146"/>
      <c r="AU99" s="146"/>
      <c r="BH99" s="146"/>
      <c r="BU99" s="146"/>
      <c r="CH99" s="146"/>
      <c r="CU99" s="146"/>
      <c r="DH99" s="146"/>
      <c r="DU99" s="146"/>
      <c r="EH99" s="146"/>
    </row>
    <row r="100" spans="1:138" ht="15.75" hidden="1" x14ac:dyDescent="0.25">
      <c r="A100" s="2">
        <v>96</v>
      </c>
      <c r="B100" s="88"/>
      <c r="C100" s="88"/>
      <c r="E100" s="127"/>
      <c r="F100" s="86"/>
      <c r="I100" s="147">
        <v>0</v>
      </c>
      <c r="J100" s="147">
        <v>0</v>
      </c>
      <c r="K100" s="147">
        <v>0</v>
      </c>
      <c r="L100" s="147">
        <v>0</v>
      </c>
      <c r="M100" s="147">
        <v>0</v>
      </c>
      <c r="N100" s="147">
        <v>0</v>
      </c>
      <c r="O100" s="147">
        <v>0</v>
      </c>
      <c r="P100" s="147">
        <v>0</v>
      </c>
      <c r="Q100" s="147">
        <v>0</v>
      </c>
      <c r="R100" s="147">
        <v>0</v>
      </c>
      <c r="S100" s="147">
        <v>0</v>
      </c>
      <c r="T100" s="147">
        <v>0</v>
      </c>
      <c r="U100" s="146">
        <f t="shared" si="0"/>
        <v>0</v>
      </c>
      <c r="AH100" s="146"/>
      <c r="AU100" s="146"/>
      <c r="BH100" s="146"/>
      <c r="BU100" s="146"/>
      <c r="CH100" s="146"/>
      <c r="CU100" s="146"/>
      <c r="DH100" s="146"/>
      <c r="DU100" s="146"/>
      <c r="EH100" s="146"/>
    </row>
    <row r="101" spans="1:138" ht="15.75" hidden="1" x14ac:dyDescent="0.25">
      <c r="A101" s="2">
        <v>97</v>
      </c>
      <c r="B101" s="88"/>
      <c r="C101" s="88"/>
      <c r="E101" s="127"/>
      <c r="F101" s="86"/>
      <c r="I101" s="147">
        <v>0</v>
      </c>
      <c r="J101" s="147">
        <v>0</v>
      </c>
      <c r="K101" s="147">
        <v>0</v>
      </c>
      <c r="L101" s="147">
        <v>0</v>
      </c>
      <c r="M101" s="147">
        <v>0</v>
      </c>
      <c r="N101" s="147">
        <v>0</v>
      </c>
      <c r="O101" s="147">
        <v>0</v>
      </c>
      <c r="P101" s="147">
        <v>0</v>
      </c>
      <c r="Q101" s="147">
        <v>0</v>
      </c>
      <c r="R101" s="147">
        <v>0</v>
      </c>
      <c r="S101" s="147">
        <v>0</v>
      </c>
      <c r="T101" s="147">
        <v>0</v>
      </c>
      <c r="U101" s="146">
        <f t="shared" si="0"/>
        <v>0</v>
      </c>
      <c r="AH101" s="146"/>
      <c r="AU101" s="146"/>
      <c r="BH101" s="146"/>
      <c r="BU101" s="146"/>
      <c r="CH101" s="146"/>
      <c r="CU101" s="146"/>
      <c r="DH101" s="146"/>
      <c r="DU101" s="146"/>
      <c r="EH101" s="146"/>
    </row>
    <row r="102" spans="1:138" ht="15.75" hidden="1" x14ac:dyDescent="0.25">
      <c r="A102" s="2">
        <v>98</v>
      </c>
      <c r="B102" s="88"/>
      <c r="C102" s="88"/>
      <c r="E102" s="127"/>
      <c r="F102" s="86"/>
      <c r="I102" s="147">
        <v>0</v>
      </c>
      <c r="J102" s="147">
        <v>0</v>
      </c>
      <c r="K102" s="147">
        <v>0</v>
      </c>
      <c r="L102" s="147">
        <v>0</v>
      </c>
      <c r="M102" s="147">
        <v>0</v>
      </c>
      <c r="N102" s="147">
        <v>0</v>
      </c>
      <c r="O102" s="147">
        <v>0</v>
      </c>
      <c r="P102" s="147">
        <v>0</v>
      </c>
      <c r="Q102" s="147">
        <v>0</v>
      </c>
      <c r="R102" s="147">
        <v>0</v>
      </c>
      <c r="S102" s="147">
        <v>0</v>
      </c>
      <c r="T102" s="147">
        <v>0</v>
      </c>
      <c r="U102" s="146">
        <f t="shared" si="0"/>
        <v>0</v>
      </c>
      <c r="AH102" s="146"/>
      <c r="AU102" s="146"/>
      <c r="BH102" s="146"/>
      <c r="BU102" s="146"/>
      <c r="CH102" s="146"/>
      <c r="CU102" s="146"/>
      <c r="DH102" s="146"/>
      <c r="DU102" s="146"/>
      <c r="EH102" s="146"/>
    </row>
    <row r="103" spans="1:138" ht="15.75" hidden="1" x14ac:dyDescent="0.25">
      <c r="A103" s="2">
        <v>99</v>
      </c>
      <c r="B103" s="88"/>
      <c r="C103" s="88"/>
      <c r="E103" s="127"/>
      <c r="F103" s="86"/>
      <c r="I103" s="147">
        <v>0</v>
      </c>
      <c r="J103" s="147">
        <v>0</v>
      </c>
      <c r="K103" s="147">
        <v>0</v>
      </c>
      <c r="L103" s="147">
        <v>0</v>
      </c>
      <c r="M103" s="147">
        <v>0</v>
      </c>
      <c r="N103" s="147">
        <v>0</v>
      </c>
      <c r="O103" s="147">
        <v>0</v>
      </c>
      <c r="P103" s="147">
        <v>0</v>
      </c>
      <c r="Q103" s="147">
        <v>0</v>
      </c>
      <c r="R103" s="147">
        <v>0</v>
      </c>
      <c r="S103" s="147">
        <v>0</v>
      </c>
      <c r="T103" s="147">
        <v>0</v>
      </c>
      <c r="U103" s="146">
        <f t="shared" si="0"/>
        <v>0</v>
      </c>
      <c r="AH103" s="146"/>
      <c r="AU103" s="146"/>
      <c r="BH103" s="146"/>
      <c r="BU103" s="146"/>
      <c r="CH103" s="146"/>
      <c r="CU103" s="146"/>
      <c r="DH103" s="146"/>
      <c r="DU103" s="146"/>
      <c r="EH103" s="146"/>
    </row>
    <row r="104" spans="1:138" ht="15.75" hidden="1" x14ac:dyDescent="0.25">
      <c r="A104" s="2">
        <v>100</v>
      </c>
      <c r="B104" s="88"/>
      <c r="C104" s="88"/>
      <c r="E104" s="127"/>
      <c r="F104" s="86"/>
      <c r="I104" s="147">
        <v>0</v>
      </c>
      <c r="J104" s="147">
        <v>0</v>
      </c>
      <c r="K104" s="147">
        <v>0</v>
      </c>
      <c r="L104" s="147">
        <v>0</v>
      </c>
      <c r="M104" s="147">
        <v>0</v>
      </c>
      <c r="N104" s="147">
        <v>0</v>
      </c>
      <c r="O104" s="147">
        <v>0</v>
      </c>
      <c r="P104" s="147">
        <v>0</v>
      </c>
      <c r="Q104" s="147">
        <v>0</v>
      </c>
      <c r="R104" s="147">
        <v>0</v>
      </c>
      <c r="S104" s="147">
        <v>0</v>
      </c>
      <c r="T104" s="147">
        <v>0</v>
      </c>
      <c r="U104" s="146">
        <f t="shared" si="0"/>
        <v>0</v>
      </c>
      <c r="AH104" s="146"/>
      <c r="AU104" s="146"/>
      <c r="BH104" s="146"/>
      <c r="BU104" s="146"/>
      <c r="CH104" s="146"/>
      <c r="CU104" s="146"/>
      <c r="DH104" s="146"/>
      <c r="DU104" s="146"/>
      <c r="EH104" s="146"/>
    </row>
    <row r="105" spans="1:138" ht="15.75" hidden="1" x14ac:dyDescent="0.25">
      <c r="A105" s="2">
        <v>101</v>
      </c>
      <c r="B105" s="88"/>
      <c r="C105" s="88"/>
      <c r="E105" s="127"/>
      <c r="F105" s="86"/>
      <c r="I105" s="147">
        <v>0</v>
      </c>
      <c r="J105" s="147">
        <v>0</v>
      </c>
      <c r="K105" s="147">
        <v>0</v>
      </c>
      <c r="L105" s="147">
        <v>0</v>
      </c>
      <c r="M105" s="147">
        <v>0</v>
      </c>
      <c r="N105" s="147">
        <v>0</v>
      </c>
      <c r="O105" s="147">
        <v>0</v>
      </c>
      <c r="P105" s="147">
        <v>0</v>
      </c>
      <c r="Q105" s="147">
        <v>0</v>
      </c>
      <c r="R105" s="147">
        <v>0</v>
      </c>
      <c r="S105" s="147">
        <v>0</v>
      </c>
      <c r="T105" s="147">
        <v>0</v>
      </c>
      <c r="U105" s="146">
        <f t="shared" si="0"/>
        <v>0</v>
      </c>
      <c r="AH105" s="146"/>
      <c r="AU105" s="146"/>
      <c r="BH105" s="146"/>
      <c r="BU105" s="146"/>
      <c r="CH105" s="146"/>
      <c r="CU105" s="146"/>
      <c r="DH105" s="146"/>
      <c r="DU105" s="146"/>
      <c r="EH105" s="146"/>
    </row>
    <row r="106" spans="1:138" ht="15.75" hidden="1" x14ac:dyDescent="0.25">
      <c r="A106" s="2">
        <v>102</v>
      </c>
      <c r="B106" s="88"/>
      <c r="C106" s="88"/>
      <c r="E106" s="127"/>
      <c r="F106" s="86"/>
      <c r="I106" s="147">
        <v>0</v>
      </c>
      <c r="J106" s="147">
        <v>0</v>
      </c>
      <c r="K106" s="147">
        <v>0</v>
      </c>
      <c r="L106" s="147">
        <v>0</v>
      </c>
      <c r="M106" s="147">
        <v>0</v>
      </c>
      <c r="N106" s="147">
        <v>0</v>
      </c>
      <c r="O106" s="147">
        <v>0</v>
      </c>
      <c r="P106" s="147">
        <v>0</v>
      </c>
      <c r="Q106" s="147">
        <v>0</v>
      </c>
      <c r="R106" s="147">
        <v>0</v>
      </c>
      <c r="S106" s="147">
        <v>0</v>
      </c>
      <c r="T106" s="147">
        <v>0</v>
      </c>
      <c r="U106" s="146">
        <f t="shared" si="0"/>
        <v>0</v>
      </c>
      <c r="AH106" s="146"/>
      <c r="AU106" s="146"/>
      <c r="BH106" s="146"/>
      <c r="BU106" s="146"/>
      <c r="CH106" s="146"/>
      <c r="CU106" s="146"/>
      <c r="DH106" s="146"/>
      <c r="DU106" s="146"/>
      <c r="EH106" s="146"/>
    </row>
    <row r="107" spans="1:138" ht="15.75" hidden="1" x14ac:dyDescent="0.25">
      <c r="A107" s="2">
        <v>103</v>
      </c>
      <c r="B107" s="88"/>
      <c r="C107" s="88"/>
      <c r="E107" s="127"/>
      <c r="F107" s="86"/>
      <c r="I107" s="147">
        <v>0</v>
      </c>
      <c r="J107" s="147">
        <v>0</v>
      </c>
      <c r="K107" s="147">
        <v>0</v>
      </c>
      <c r="L107" s="147">
        <v>0</v>
      </c>
      <c r="M107" s="147">
        <v>0</v>
      </c>
      <c r="N107" s="147">
        <v>0</v>
      </c>
      <c r="O107" s="147">
        <v>0</v>
      </c>
      <c r="P107" s="147">
        <v>0</v>
      </c>
      <c r="Q107" s="147">
        <v>0</v>
      </c>
      <c r="R107" s="147">
        <v>0</v>
      </c>
      <c r="S107" s="147">
        <v>0</v>
      </c>
      <c r="T107" s="147">
        <v>0</v>
      </c>
      <c r="U107" s="146">
        <f t="shared" si="0"/>
        <v>0</v>
      </c>
      <c r="AH107" s="146"/>
      <c r="AU107" s="146"/>
      <c r="BH107" s="146"/>
      <c r="BU107" s="146"/>
      <c r="CH107" s="146"/>
      <c r="CU107" s="146"/>
      <c r="DH107" s="146"/>
      <c r="DU107" s="146"/>
      <c r="EH107" s="146"/>
    </row>
    <row r="108" spans="1:138" ht="15.75" hidden="1" x14ac:dyDescent="0.25">
      <c r="A108" s="2">
        <v>104</v>
      </c>
      <c r="B108" s="88"/>
      <c r="C108" s="88"/>
      <c r="E108" s="127"/>
      <c r="F108" s="86"/>
      <c r="I108" s="147">
        <v>0</v>
      </c>
      <c r="J108" s="147">
        <v>0</v>
      </c>
      <c r="K108" s="147">
        <v>0</v>
      </c>
      <c r="L108" s="147">
        <v>0</v>
      </c>
      <c r="M108" s="147">
        <v>0</v>
      </c>
      <c r="N108" s="147">
        <v>0</v>
      </c>
      <c r="O108" s="147">
        <v>0</v>
      </c>
      <c r="P108" s="147">
        <v>0</v>
      </c>
      <c r="Q108" s="147">
        <v>0</v>
      </c>
      <c r="R108" s="147">
        <v>0</v>
      </c>
      <c r="S108" s="147">
        <v>0</v>
      </c>
      <c r="T108" s="147">
        <v>0</v>
      </c>
      <c r="U108" s="146">
        <f t="shared" si="0"/>
        <v>0</v>
      </c>
      <c r="AH108" s="146"/>
      <c r="AU108" s="146"/>
      <c r="BH108" s="146"/>
      <c r="BU108" s="146"/>
      <c r="CH108" s="146"/>
      <c r="CU108" s="146"/>
      <c r="DH108" s="146"/>
      <c r="DU108" s="146"/>
      <c r="EH108" s="146"/>
    </row>
    <row r="109" spans="1:138" ht="15.75" hidden="1" x14ac:dyDescent="0.25">
      <c r="A109" s="2">
        <v>105</v>
      </c>
      <c r="B109" s="88"/>
      <c r="C109" s="88"/>
      <c r="E109" s="127"/>
      <c r="F109" s="86"/>
      <c r="I109" s="147">
        <v>0</v>
      </c>
      <c r="J109" s="147">
        <v>0</v>
      </c>
      <c r="K109" s="147">
        <v>0</v>
      </c>
      <c r="L109" s="147">
        <v>0</v>
      </c>
      <c r="M109" s="147">
        <v>0</v>
      </c>
      <c r="N109" s="147">
        <v>0</v>
      </c>
      <c r="O109" s="147">
        <v>0</v>
      </c>
      <c r="P109" s="147">
        <v>0</v>
      </c>
      <c r="Q109" s="147">
        <v>0</v>
      </c>
      <c r="R109" s="147">
        <v>0</v>
      </c>
      <c r="S109" s="147">
        <v>0</v>
      </c>
      <c r="T109" s="147">
        <v>0</v>
      </c>
      <c r="U109" s="146">
        <f t="shared" si="0"/>
        <v>0</v>
      </c>
      <c r="AH109" s="146"/>
      <c r="AU109" s="146"/>
      <c r="BH109" s="146"/>
      <c r="BU109" s="146"/>
      <c r="CH109" s="146"/>
      <c r="CU109" s="146"/>
      <c r="DH109" s="146"/>
      <c r="DU109" s="146"/>
      <c r="EH109" s="146"/>
    </row>
    <row r="110" spans="1:138" ht="15.75" hidden="1" x14ac:dyDescent="0.25">
      <c r="A110" s="2">
        <v>106</v>
      </c>
      <c r="B110" s="88"/>
      <c r="C110" s="88"/>
      <c r="E110" s="127"/>
      <c r="F110" s="86"/>
      <c r="I110" s="147">
        <v>0</v>
      </c>
      <c r="J110" s="147">
        <v>0</v>
      </c>
      <c r="K110" s="147">
        <v>0</v>
      </c>
      <c r="L110" s="147">
        <v>0</v>
      </c>
      <c r="M110" s="147">
        <v>0</v>
      </c>
      <c r="N110" s="147">
        <v>0</v>
      </c>
      <c r="O110" s="147">
        <v>0</v>
      </c>
      <c r="P110" s="147">
        <v>0</v>
      </c>
      <c r="Q110" s="147">
        <v>0</v>
      </c>
      <c r="R110" s="147">
        <v>0</v>
      </c>
      <c r="S110" s="147">
        <v>0</v>
      </c>
      <c r="T110" s="147">
        <v>0</v>
      </c>
      <c r="U110" s="146">
        <f t="shared" si="0"/>
        <v>0</v>
      </c>
      <c r="AH110" s="146"/>
      <c r="AU110" s="146"/>
      <c r="BH110" s="146"/>
      <c r="BU110" s="146"/>
      <c r="CH110" s="146"/>
      <c r="CU110" s="146"/>
      <c r="DH110" s="146"/>
      <c r="DU110" s="146"/>
      <c r="EH110" s="146"/>
    </row>
    <row r="111" spans="1:138" ht="15.75" hidden="1" x14ac:dyDescent="0.25">
      <c r="A111" s="2">
        <v>107</v>
      </c>
      <c r="B111" s="88"/>
      <c r="C111" s="88"/>
      <c r="E111" s="127"/>
      <c r="F111" s="86"/>
      <c r="I111" s="147">
        <v>0</v>
      </c>
      <c r="J111" s="147">
        <v>0</v>
      </c>
      <c r="K111" s="147">
        <v>0</v>
      </c>
      <c r="L111" s="147">
        <v>0</v>
      </c>
      <c r="M111" s="147">
        <v>0</v>
      </c>
      <c r="N111" s="147">
        <v>0</v>
      </c>
      <c r="O111" s="147">
        <v>0</v>
      </c>
      <c r="P111" s="147">
        <v>0</v>
      </c>
      <c r="Q111" s="147">
        <v>0</v>
      </c>
      <c r="R111" s="147">
        <v>0</v>
      </c>
      <c r="S111" s="147">
        <v>0</v>
      </c>
      <c r="T111" s="147">
        <v>0</v>
      </c>
      <c r="U111" s="146">
        <f t="shared" si="0"/>
        <v>0</v>
      </c>
      <c r="AH111" s="146"/>
      <c r="AU111" s="146"/>
      <c r="BH111" s="146"/>
      <c r="BU111" s="146"/>
      <c r="CH111" s="146"/>
      <c r="CU111" s="146"/>
      <c r="DH111" s="146"/>
      <c r="DU111" s="146"/>
      <c r="EH111" s="146"/>
    </row>
    <row r="112" spans="1:138" ht="15.75" hidden="1" x14ac:dyDescent="0.25">
      <c r="A112" s="2">
        <v>108</v>
      </c>
      <c r="B112" s="88"/>
      <c r="C112" s="88"/>
      <c r="E112" s="127"/>
      <c r="F112" s="86"/>
      <c r="I112" s="147">
        <v>0</v>
      </c>
      <c r="J112" s="147">
        <v>0</v>
      </c>
      <c r="K112" s="147">
        <v>0</v>
      </c>
      <c r="L112" s="147">
        <v>0</v>
      </c>
      <c r="M112" s="147">
        <v>0</v>
      </c>
      <c r="N112" s="147">
        <v>0</v>
      </c>
      <c r="O112" s="147">
        <v>0</v>
      </c>
      <c r="P112" s="147">
        <v>0</v>
      </c>
      <c r="Q112" s="147">
        <v>0</v>
      </c>
      <c r="R112" s="147">
        <v>0</v>
      </c>
      <c r="S112" s="147">
        <v>0</v>
      </c>
      <c r="T112" s="147">
        <v>0</v>
      </c>
      <c r="U112" s="146">
        <f t="shared" si="0"/>
        <v>0</v>
      </c>
      <c r="AH112" s="146"/>
      <c r="AU112" s="146"/>
      <c r="BH112" s="146"/>
      <c r="BU112" s="146"/>
      <c r="CH112" s="146"/>
      <c r="CU112" s="146"/>
      <c r="DH112" s="146"/>
      <c r="DU112" s="146"/>
      <c r="EH112" s="146"/>
    </row>
    <row r="113" spans="1:138" ht="15.75" hidden="1" x14ac:dyDescent="0.25">
      <c r="A113" s="2">
        <v>109</v>
      </c>
      <c r="B113" s="88"/>
      <c r="C113" s="88"/>
      <c r="E113" s="127"/>
      <c r="F113" s="86"/>
      <c r="I113" s="147">
        <v>0</v>
      </c>
      <c r="J113" s="147">
        <v>0</v>
      </c>
      <c r="K113" s="147">
        <v>0</v>
      </c>
      <c r="L113" s="147">
        <v>0</v>
      </c>
      <c r="M113" s="147">
        <v>0</v>
      </c>
      <c r="N113" s="147">
        <v>0</v>
      </c>
      <c r="O113" s="147">
        <v>0</v>
      </c>
      <c r="P113" s="147">
        <v>0</v>
      </c>
      <c r="Q113" s="147">
        <v>0</v>
      </c>
      <c r="R113" s="147">
        <v>0</v>
      </c>
      <c r="S113" s="147">
        <v>0</v>
      </c>
      <c r="T113" s="147">
        <v>0</v>
      </c>
      <c r="U113" s="146">
        <f t="shared" si="0"/>
        <v>0</v>
      </c>
      <c r="AH113" s="146"/>
      <c r="AU113" s="146"/>
      <c r="BH113" s="146"/>
      <c r="BU113" s="146"/>
      <c r="CH113" s="146"/>
      <c r="CU113" s="146"/>
      <c r="DH113" s="146"/>
      <c r="DU113" s="146"/>
      <c r="EH113" s="146"/>
    </row>
    <row r="114" spans="1:138" ht="15.75" hidden="1" x14ac:dyDescent="0.25">
      <c r="A114" s="2">
        <v>110</v>
      </c>
      <c r="B114" s="88"/>
      <c r="C114" s="88"/>
      <c r="E114" s="127"/>
      <c r="F114" s="86"/>
      <c r="I114" s="147">
        <v>0</v>
      </c>
      <c r="J114" s="147">
        <v>0</v>
      </c>
      <c r="K114" s="147">
        <v>0</v>
      </c>
      <c r="L114" s="147">
        <v>0</v>
      </c>
      <c r="M114" s="147">
        <v>0</v>
      </c>
      <c r="N114" s="147">
        <v>0</v>
      </c>
      <c r="O114" s="147">
        <v>0</v>
      </c>
      <c r="P114" s="147">
        <v>0</v>
      </c>
      <c r="Q114" s="147">
        <v>0</v>
      </c>
      <c r="R114" s="147">
        <v>0</v>
      </c>
      <c r="S114" s="147">
        <v>0</v>
      </c>
      <c r="T114" s="147">
        <v>0</v>
      </c>
      <c r="U114" s="146">
        <f t="shared" si="0"/>
        <v>0</v>
      </c>
      <c r="AH114" s="146"/>
      <c r="AU114" s="146"/>
      <c r="BH114" s="146"/>
      <c r="BU114" s="146"/>
      <c r="CH114" s="146"/>
      <c r="CU114" s="146"/>
      <c r="DH114" s="146"/>
      <c r="DU114" s="146"/>
      <c r="EH114" s="146"/>
    </row>
    <row r="115" spans="1:138" ht="15.75" hidden="1" x14ac:dyDescent="0.25">
      <c r="A115" s="2">
        <v>111</v>
      </c>
      <c r="B115" s="88"/>
      <c r="C115" s="88"/>
      <c r="E115" s="127"/>
      <c r="F115" s="86"/>
      <c r="I115" s="147">
        <v>0</v>
      </c>
      <c r="J115" s="147">
        <v>0</v>
      </c>
      <c r="K115" s="147">
        <v>0</v>
      </c>
      <c r="L115" s="147">
        <v>0</v>
      </c>
      <c r="M115" s="147">
        <v>0</v>
      </c>
      <c r="N115" s="147">
        <v>0</v>
      </c>
      <c r="O115" s="147">
        <v>0</v>
      </c>
      <c r="P115" s="147">
        <v>0</v>
      </c>
      <c r="Q115" s="147">
        <v>0</v>
      </c>
      <c r="R115" s="147">
        <v>0</v>
      </c>
      <c r="S115" s="147">
        <v>0</v>
      </c>
      <c r="T115" s="147">
        <v>0</v>
      </c>
      <c r="U115" s="146">
        <f t="shared" si="0"/>
        <v>0</v>
      </c>
      <c r="AH115" s="146"/>
      <c r="AU115" s="146"/>
      <c r="BH115" s="146"/>
      <c r="BU115" s="146"/>
      <c r="CH115" s="146"/>
      <c r="CU115" s="146"/>
      <c r="DH115" s="146"/>
      <c r="DU115" s="146"/>
      <c r="EH115" s="146"/>
    </row>
    <row r="116" spans="1:138" ht="15.75" hidden="1" x14ac:dyDescent="0.25">
      <c r="A116" s="2">
        <v>112</v>
      </c>
      <c r="B116" s="88"/>
      <c r="C116" s="88"/>
      <c r="E116" s="127"/>
      <c r="F116" s="86"/>
      <c r="I116" s="147">
        <v>0</v>
      </c>
      <c r="J116" s="147">
        <v>0</v>
      </c>
      <c r="K116" s="147">
        <v>0</v>
      </c>
      <c r="L116" s="147">
        <v>0</v>
      </c>
      <c r="M116" s="147">
        <v>0</v>
      </c>
      <c r="N116" s="147">
        <v>0</v>
      </c>
      <c r="O116" s="147">
        <v>0</v>
      </c>
      <c r="P116" s="147">
        <v>0</v>
      </c>
      <c r="Q116" s="147">
        <v>0</v>
      </c>
      <c r="R116" s="147">
        <v>0</v>
      </c>
      <c r="S116" s="147">
        <v>0</v>
      </c>
      <c r="T116" s="147">
        <v>0</v>
      </c>
      <c r="U116" s="146">
        <f t="shared" si="0"/>
        <v>0</v>
      </c>
      <c r="AH116" s="146"/>
      <c r="AU116" s="146"/>
      <c r="BH116" s="146"/>
      <c r="BU116" s="146"/>
      <c r="CH116" s="146"/>
      <c r="CU116" s="146"/>
      <c r="DH116" s="146"/>
      <c r="DU116" s="146"/>
      <c r="EH116" s="146"/>
    </row>
    <row r="117" spans="1:138" ht="15.75" hidden="1" x14ac:dyDescent="0.25">
      <c r="A117" s="2">
        <v>113</v>
      </c>
      <c r="B117" s="88"/>
      <c r="C117" s="88"/>
      <c r="E117" s="127"/>
      <c r="F117" s="86"/>
      <c r="I117" s="147">
        <v>0</v>
      </c>
      <c r="J117" s="147">
        <v>0</v>
      </c>
      <c r="K117" s="147">
        <v>0</v>
      </c>
      <c r="L117" s="147">
        <v>0</v>
      </c>
      <c r="M117" s="147">
        <v>0</v>
      </c>
      <c r="N117" s="147">
        <v>0</v>
      </c>
      <c r="O117" s="147">
        <v>0</v>
      </c>
      <c r="P117" s="147">
        <v>0</v>
      </c>
      <c r="Q117" s="147">
        <v>0</v>
      </c>
      <c r="R117" s="147">
        <v>0</v>
      </c>
      <c r="S117" s="147">
        <v>0</v>
      </c>
      <c r="T117" s="147">
        <v>0</v>
      </c>
      <c r="U117" s="146">
        <f t="shared" si="0"/>
        <v>0</v>
      </c>
      <c r="AH117" s="146"/>
      <c r="AU117" s="146"/>
      <c r="BH117" s="146"/>
      <c r="BU117" s="146"/>
      <c r="CH117" s="146"/>
      <c r="CU117" s="146"/>
      <c r="DH117" s="146"/>
      <c r="DU117" s="146"/>
      <c r="EH117" s="146"/>
    </row>
    <row r="118" spans="1:138" ht="15.75" hidden="1" x14ac:dyDescent="0.25">
      <c r="A118" s="2">
        <v>114</v>
      </c>
      <c r="B118" s="88"/>
      <c r="C118" s="88"/>
      <c r="E118" s="127"/>
      <c r="F118" s="86"/>
      <c r="I118" s="147">
        <v>0</v>
      </c>
      <c r="J118" s="147">
        <v>0</v>
      </c>
      <c r="K118" s="147">
        <v>0</v>
      </c>
      <c r="L118" s="147">
        <v>0</v>
      </c>
      <c r="M118" s="147">
        <v>0</v>
      </c>
      <c r="N118" s="147">
        <v>0</v>
      </c>
      <c r="O118" s="147">
        <v>0</v>
      </c>
      <c r="P118" s="147">
        <v>0</v>
      </c>
      <c r="Q118" s="147">
        <v>0</v>
      </c>
      <c r="R118" s="147">
        <v>0</v>
      </c>
      <c r="S118" s="147">
        <v>0</v>
      </c>
      <c r="T118" s="147">
        <v>0</v>
      </c>
      <c r="U118" s="146">
        <f t="shared" si="0"/>
        <v>0</v>
      </c>
      <c r="AH118" s="146"/>
      <c r="AU118" s="146"/>
      <c r="BH118" s="146"/>
      <c r="BU118" s="146"/>
      <c r="CH118" s="146"/>
      <c r="CU118" s="146"/>
      <c r="DH118" s="146"/>
      <c r="DU118" s="146"/>
      <c r="EH118" s="146"/>
    </row>
    <row r="119" spans="1:138" ht="15.75" hidden="1" x14ac:dyDescent="0.25">
      <c r="A119" s="2">
        <v>115</v>
      </c>
      <c r="B119" s="88"/>
      <c r="C119" s="88"/>
      <c r="E119" s="127"/>
      <c r="F119" s="86"/>
      <c r="I119" s="147">
        <v>0</v>
      </c>
      <c r="J119" s="147">
        <v>0</v>
      </c>
      <c r="K119" s="147">
        <v>0</v>
      </c>
      <c r="L119" s="147">
        <v>0</v>
      </c>
      <c r="M119" s="147">
        <v>0</v>
      </c>
      <c r="N119" s="147">
        <v>0</v>
      </c>
      <c r="O119" s="147">
        <v>0</v>
      </c>
      <c r="P119" s="147">
        <v>0</v>
      </c>
      <c r="Q119" s="147">
        <v>0</v>
      </c>
      <c r="R119" s="147">
        <v>0</v>
      </c>
      <c r="S119" s="147">
        <v>0</v>
      </c>
      <c r="T119" s="147">
        <v>0</v>
      </c>
      <c r="U119" s="146">
        <f t="shared" si="0"/>
        <v>0</v>
      </c>
      <c r="AH119" s="146"/>
      <c r="AU119" s="146"/>
      <c r="BH119" s="146"/>
      <c r="BU119" s="146"/>
      <c r="CH119" s="146"/>
      <c r="CU119" s="146"/>
      <c r="DH119" s="146"/>
      <c r="DU119" s="146"/>
      <c r="EH119" s="146"/>
    </row>
    <row r="120" spans="1:138" ht="15.75" hidden="1" x14ac:dyDescent="0.25">
      <c r="A120" s="2">
        <v>116</v>
      </c>
      <c r="B120" s="88"/>
      <c r="C120" s="88"/>
      <c r="E120" s="127"/>
      <c r="F120" s="86"/>
      <c r="I120" s="147">
        <v>0</v>
      </c>
      <c r="J120" s="147">
        <v>0</v>
      </c>
      <c r="K120" s="147">
        <v>0</v>
      </c>
      <c r="L120" s="147">
        <v>0</v>
      </c>
      <c r="M120" s="147">
        <v>0</v>
      </c>
      <c r="N120" s="147">
        <v>0</v>
      </c>
      <c r="O120" s="147">
        <v>0</v>
      </c>
      <c r="P120" s="147">
        <v>0</v>
      </c>
      <c r="Q120" s="147">
        <v>0</v>
      </c>
      <c r="R120" s="147">
        <v>0</v>
      </c>
      <c r="S120" s="147">
        <v>0</v>
      </c>
      <c r="T120" s="147">
        <v>0</v>
      </c>
      <c r="U120" s="146">
        <f t="shared" si="0"/>
        <v>0</v>
      </c>
      <c r="AH120" s="146"/>
      <c r="AU120" s="146"/>
      <c r="BH120" s="146"/>
      <c r="BU120" s="146"/>
      <c r="CH120" s="146"/>
      <c r="CU120" s="146"/>
      <c r="DH120" s="146"/>
      <c r="DU120" s="146"/>
      <c r="EH120" s="146"/>
    </row>
    <row r="121" spans="1:138" ht="15.75" hidden="1" x14ac:dyDescent="0.25">
      <c r="A121" s="2">
        <v>117</v>
      </c>
      <c r="B121" s="88"/>
      <c r="C121" s="88"/>
      <c r="E121" s="127"/>
      <c r="F121" s="86"/>
      <c r="I121" s="147">
        <v>0</v>
      </c>
      <c r="J121" s="147">
        <v>0</v>
      </c>
      <c r="K121" s="147">
        <v>0</v>
      </c>
      <c r="L121" s="147">
        <v>0</v>
      </c>
      <c r="M121" s="147">
        <v>0</v>
      </c>
      <c r="N121" s="147">
        <v>0</v>
      </c>
      <c r="O121" s="147">
        <v>0</v>
      </c>
      <c r="P121" s="147">
        <v>0</v>
      </c>
      <c r="Q121" s="147">
        <v>0</v>
      </c>
      <c r="R121" s="147">
        <v>0</v>
      </c>
      <c r="S121" s="147">
        <v>0</v>
      </c>
      <c r="T121" s="147">
        <v>0</v>
      </c>
      <c r="U121" s="146">
        <f t="shared" si="0"/>
        <v>0</v>
      </c>
      <c r="AH121" s="146"/>
      <c r="AU121" s="146"/>
      <c r="BH121" s="146"/>
      <c r="BU121" s="146"/>
      <c r="CH121" s="146"/>
      <c r="CU121" s="146"/>
      <c r="DH121" s="146"/>
      <c r="DU121" s="146"/>
      <c r="EH121" s="146"/>
    </row>
    <row r="122" spans="1:138" ht="15.75" hidden="1" x14ac:dyDescent="0.25">
      <c r="A122" s="2">
        <v>118</v>
      </c>
      <c r="B122" s="88"/>
      <c r="C122" s="88"/>
      <c r="E122" s="127"/>
      <c r="F122" s="86"/>
      <c r="I122" s="147">
        <v>0</v>
      </c>
      <c r="J122" s="147">
        <v>0</v>
      </c>
      <c r="K122" s="147">
        <v>0</v>
      </c>
      <c r="L122" s="147">
        <v>0</v>
      </c>
      <c r="M122" s="147">
        <v>0</v>
      </c>
      <c r="N122" s="147">
        <v>0</v>
      </c>
      <c r="O122" s="147">
        <v>0</v>
      </c>
      <c r="P122" s="147">
        <v>0</v>
      </c>
      <c r="Q122" s="147">
        <v>0</v>
      </c>
      <c r="R122" s="147">
        <v>0</v>
      </c>
      <c r="S122" s="147">
        <v>0</v>
      </c>
      <c r="T122" s="147">
        <v>0</v>
      </c>
      <c r="U122" s="146">
        <f t="shared" si="0"/>
        <v>0</v>
      </c>
      <c r="AH122" s="146"/>
      <c r="AU122" s="146"/>
      <c r="BH122" s="146"/>
      <c r="BU122" s="146"/>
      <c r="CH122" s="146"/>
      <c r="CU122" s="146"/>
      <c r="DH122" s="146"/>
      <c r="DU122" s="146"/>
      <c r="EH122" s="146"/>
    </row>
    <row r="123" spans="1:138" ht="15.75" hidden="1" x14ac:dyDescent="0.25">
      <c r="A123" s="2">
        <v>119</v>
      </c>
      <c r="B123" s="88"/>
      <c r="C123" s="88"/>
      <c r="E123" s="127"/>
      <c r="F123" s="86"/>
      <c r="I123" s="147">
        <v>0</v>
      </c>
      <c r="J123" s="147">
        <v>0</v>
      </c>
      <c r="K123" s="147">
        <v>0</v>
      </c>
      <c r="L123" s="147">
        <v>0</v>
      </c>
      <c r="M123" s="147">
        <v>0</v>
      </c>
      <c r="N123" s="147">
        <v>0</v>
      </c>
      <c r="O123" s="147">
        <v>0</v>
      </c>
      <c r="P123" s="147">
        <v>0</v>
      </c>
      <c r="Q123" s="147">
        <v>0</v>
      </c>
      <c r="R123" s="147">
        <v>0</v>
      </c>
      <c r="S123" s="147">
        <v>0</v>
      </c>
      <c r="T123" s="147">
        <v>0</v>
      </c>
      <c r="U123" s="146">
        <f t="shared" si="0"/>
        <v>0</v>
      </c>
      <c r="AH123" s="146"/>
      <c r="AU123" s="146"/>
      <c r="BH123" s="146"/>
      <c r="BU123" s="146"/>
      <c r="CH123" s="146"/>
      <c r="CU123" s="146"/>
      <c r="DH123" s="146"/>
      <c r="DU123" s="146"/>
      <c r="EH123" s="146"/>
    </row>
    <row r="124" spans="1:138" ht="15.75" hidden="1" x14ac:dyDescent="0.25">
      <c r="A124" s="2">
        <v>120</v>
      </c>
      <c r="B124" s="88"/>
      <c r="C124" s="88"/>
      <c r="E124" s="127"/>
      <c r="F124" s="86"/>
      <c r="I124" s="147">
        <v>0</v>
      </c>
      <c r="J124" s="147">
        <v>0</v>
      </c>
      <c r="K124" s="147">
        <v>0</v>
      </c>
      <c r="L124" s="147">
        <v>0</v>
      </c>
      <c r="M124" s="147">
        <v>0</v>
      </c>
      <c r="N124" s="147">
        <v>0</v>
      </c>
      <c r="O124" s="147">
        <v>0</v>
      </c>
      <c r="P124" s="147">
        <v>0</v>
      </c>
      <c r="Q124" s="147">
        <v>0</v>
      </c>
      <c r="R124" s="147">
        <v>0</v>
      </c>
      <c r="S124" s="147">
        <v>0</v>
      </c>
      <c r="T124" s="147">
        <v>0</v>
      </c>
      <c r="U124" s="146">
        <f t="shared" si="0"/>
        <v>0</v>
      </c>
      <c r="AH124" s="146"/>
      <c r="AU124" s="146"/>
      <c r="BH124" s="146"/>
      <c r="BU124" s="146"/>
      <c r="CH124" s="146"/>
      <c r="CU124" s="146"/>
      <c r="DH124" s="146"/>
      <c r="DU124" s="146"/>
      <c r="EH124" s="146"/>
    </row>
    <row r="125" spans="1:138" ht="15.75" hidden="1" x14ac:dyDescent="0.25">
      <c r="A125" s="2">
        <v>121</v>
      </c>
      <c r="B125" s="88"/>
      <c r="C125" s="88"/>
      <c r="E125" s="127"/>
      <c r="F125" s="86"/>
      <c r="I125" s="147">
        <v>0</v>
      </c>
      <c r="J125" s="147">
        <v>0</v>
      </c>
      <c r="K125" s="147">
        <v>0</v>
      </c>
      <c r="L125" s="147">
        <v>0</v>
      </c>
      <c r="M125" s="147">
        <v>0</v>
      </c>
      <c r="N125" s="147">
        <v>0</v>
      </c>
      <c r="O125" s="147">
        <v>0</v>
      </c>
      <c r="P125" s="147">
        <v>0</v>
      </c>
      <c r="Q125" s="147">
        <v>0</v>
      </c>
      <c r="R125" s="147">
        <v>0</v>
      </c>
      <c r="S125" s="147">
        <v>0</v>
      </c>
      <c r="T125" s="147">
        <v>0</v>
      </c>
      <c r="U125" s="146">
        <f t="shared" si="0"/>
        <v>0</v>
      </c>
      <c r="AH125" s="146"/>
      <c r="AU125" s="146"/>
      <c r="BH125" s="146"/>
      <c r="BU125" s="146"/>
      <c r="CH125" s="146"/>
      <c r="CU125" s="146"/>
      <c r="DH125" s="146"/>
      <c r="DU125" s="146"/>
      <c r="EH125" s="146"/>
    </row>
    <row r="126" spans="1:138" ht="15.75" hidden="1" x14ac:dyDescent="0.25">
      <c r="A126" s="2">
        <v>122</v>
      </c>
      <c r="B126" s="88"/>
      <c r="C126" s="88"/>
      <c r="E126" s="127"/>
      <c r="F126" s="86"/>
      <c r="I126" s="147">
        <v>0</v>
      </c>
      <c r="J126" s="147">
        <v>0</v>
      </c>
      <c r="K126" s="147">
        <v>0</v>
      </c>
      <c r="L126" s="147">
        <v>0</v>
      </c>
      <c r="M126" s="147">
        <v>0</v>
      </c>
      <c r="N126" s="147">
        <v>0</v>
      </c>
      <c r="O126" s="147">
        <v>0</v>
      </c>
      <c r="P126" s="147">
        <v>0</v>
      </c>
      <c r="Q126" s="147">
        <v>0</v>
      </c>
      <c r="R126" s="147">
        <v>0</v>
      </c>
      <c r="S126" s="147">
        <v>0</v>
      </c>
      <c r="T126" s="147">
        <v>0</v>
      </c>
      <c r="U126" s="146">
        <f t="shared" si="0"/>
        <v>0</v>
      </c>
      <c r="AH126" s="146"/>
      <c r="AU126" s="146"/>
      <c r="BH126" s="146"/>
      <c r="BU126" s="146"/>
      <c r="CH126" s="146"/>
      <c r="CU126" s="146"/>
      <c r="DH126" s="146"/>
      <c r="DU126" s="146"/>
      <c r="EH126" s="146"/>
    </row>
    <row r="127" spans="1:138" ht="15.75" hidden="1" x14ac:dyDescent="0.25">
      <c r="A127" s="2">
        <v>123</v>
      </c>
      <c r="B127" s="88"/>
      <c r="C127" s="88"/>
      <c r="E127" s="127"/>
      <c r="F127" s="86"/>
      <c r="I127" s="147">
        <v>0</v>
      </c>
      <c r="J127" s="147">
        <v>0</v>
      </c>
      <c r="K127" s="147">
        <v>0</v>
      </c>
      <c r="L127" s="147">
        <v>0</v>
      </c>
      <c r="M127" s="147">
        <v>0</v>
      </c>
      <c r="N127" s="147">
        <v>0</v>
      </c>
      <c r="O127" s="147">
        <v>0</v>
      </c>
      <c r="P127" s="147">
        <v>0</v>
      </c>
      <c r="Q127" s="147">
        <v>0</v>
      </c>
      <c r="R127" s="147">
        <v>0</v>
      </c>
      <c r="S127" s="147">
        <v>0</v>
      </c>
      <c r="T127" s="147">
        <v>0</v>
      </c>
      <c r="U127" s="146">
        <f t="shared" si="0"/>
        <v>0</v>
      </c>
      <c r="AH127" s="146"/>
      <c r="AU127" s="146"/>
      <c r="BH127" s="146"/>
      <c r="BU127" s="146"/>
      <c r="CH127" s="146"/>
      <c r="CU127" s="146"/>
      <c r="DH127" s="146"/>
      <c r="DU127" s="146"/>
      <c r="EH127" s="146"/>
    </row>
    <row r="128" spans="1:138" ht="15.75" hidden="1" x14ac:dyDescent="0.25">
      <c r="A128" s="2">
        <v>124</v>
      </c>
      <c r="B128" s="88"/>
      <c r="C128" s="88"/>
      <c r="E128" s="127"/>
      <c r="F128" s="86"/>
      <c r="I128" s="147">
        <v>0</v>
      </c>
      <c r="J128" s="147">
        <v>0</v>
      </c>
      <c r="K128" s="147">
        <v>0</v>
      </c>
      <c r="L128" s="147">
        <v>0</v>
      </c>
      <c r="M128" s="147">
        <v>0</v>
      </c>
      <c r="N128" s="147">
        <v>0</v>
      </c>
      <c r="O128" s="147">
        <v>0</v>
      </c>
      <c r="P128" s="147">
        <v>0</v>
      </c>
      <c r="Q128" s="147">
        <v>0</v>
      </c>
      <c r="R128" s="147">
        <v>0</v>
      </c>
      <c r="S128" s="147">
        <v>0</v>
      </c>
      <c r="T128" s="147">
        <v>0</v>
      </c>
      <c r="U128" s="146">
        <f t="shared" si="0"/>
        <v>0</v>
      </c>
      <c r="AH128" s="146"/>
      <c r="AU128" s="146"/>
      <c r="BH128" s="146"/>
      <c r="BU128" s="146"/>
      <c r="CH128" s="146"/>
      <c r="CU128" s="146"/>
      <c r="DH128" s="146"/>
      <c r="DU128" s="146"/>
      <c r="EH128" s="146"/>
    </row>
    <row r="129" spans="1:141" ht="15.75" hidden="1" x14ac:dyDescent="0.25">
      <c r="A129" s="2">
        <v>125</v>
      </c>
      <c r="B129" s="88"/>
      <c r="C129" s="88"/>
      <c r="E129" s="127"/>
      <c r="F129" s="86"/>
      <c r="I129" s="147">
        <v>0</v>
      </c>
      <c r="J129" s="147">
        <v>0</v>
      </c>
      <c r="K129" s="147">
        <v>0</v>
      </c>
      <c r="L129" s="147">
        <v>0</v>
      </c>
      <c r="M129" s="147">
        <v>0</v>
      </c>
      <c r="N129" s="147">
        <v>0</v>
      </c>
      <c r="O129" s="147">
        <v>0</v>
      </c>
      <c r="P129" s="147">
        <v>0</v>
      </c>
      <c r="Q129" s="147">
        <v>0</v>
      </c>
      <c r="R129" s="147">
        <v>0</v>
      </c>
      <c r="S129" s="147">
        <v>0</v>
      </c>
      <c r="T129" s="147">
        <v>0</v>
      </c>
      <c r="U129" s="146">
        <f t="shared" si="0"/>
        <v>0</v>
      </c>
      <c r="AH129" s="146"/>
      <c r="AU129" s="146"/>
      <c r="BH129" s="146"/>
      <c r="BU129" s="146"/>
      <c r="CH129" s="146"/>
      <c r="CU129" s="146"/>
      <c r="DH129" s="146"/>
      <c r="DU129" s="146"/>
      <c r="EH129" s="146"/>
    </row>
    <row r="130" spans="1:141" ht="15.75" hidden="1" x14ac:dyDescent="0.25">
      <c r="A130" s="2">
        <v>126</v>
      </c>
      <c r="B130" s="88"/>
      <c r="C130" s="88"/>
      <c r="E130" s="127"/>
      <c r="F130" s="86"/>
      <c r="I130" s="147">
        <v>0</v>
      </c>
      <c r="J130" s="147">
        <v>0</v>
      </c>
      <c r="K130" s="147">
        <v>0</v>
      </c>
      <c r="L130" s="147">
        <v>0</v>
      </c>
      <c r="M130" s="147">
        <v>0</v>
      </c>
      <c r="N130" s="147">
        <v>0</v>
      </c>
      <c r="O130" s="147">
        <v>0</v>
      </c>
      <c r="P130" s="147">
        <v>0</v>
      </c>
      <c r="Q130" s="147">
        <v>0</v>
      </c>
      <c r="R130" s="147">
        <v>0</v>
      </c>
      <c r="S130" s="147">
        <v>0</v>
      </c>
      <c r="T130" s="147">
        <v>0</v>
      </c>
      <c r="U130" s="146">
        <f t="shared" si="0"/>
        <v>0</v>
      </c>
      <c r="AH130" s="146"/>
      <c r="AU130" s="146"/>
      <c r="BH130" s="146"/>
      <c r="BU130" s="146"/>
      <c r="CH130" s="146"/>
      <c r="CU130" s="146"/>
      <c r="DH130" s="146"/>
      <c r="DU130" s="146"/>
      <c r="EH130" s="146"/>
    </row>
    <row r="131" spans="1:141" ht="15.75" hidden="1" x14ac:dyDescent="0.25">
      <c r="A131" s="2">
        <v>127</v>
      </c>
      <c r="B131" s="88"/>
      <c r="C131" s="88"/>
      <c r="E131" s="127"/>
      <c r="F131" s="86"/>
      <c r="I131" s="147">
        <v>0</v>
      </c>
      <c r="J131" s="147">
        <v>0</v>
      </c>
      <c r="K131" s="147">
        <v>0</v>
      </c>
      <c r="L131" s="147">
        <v>0</v>
      </c>
      <c r="M131" s="147">
        <v>0</v>
      </c>
      <c r="N131" s="147">
        <v>0</v>
      </c>
      <c r="O131" s="147">
        <v>0</v>
      </c>
      <c r="P131" s="147">
        <v>0</v>
      </c>
      <c r="Q131" s="147">
        <v>0</v>
      </c>
      <c r="R131" s="147">
        <v>0</v>
      </c>
      <c r="S131" s="147">
        <v>0</v>
      </c>
      <c r="T131" s="147">
        <v>0</v>
      </c>
      <c r="U131" s="146">
        <f t="shared" si="0"/>
        <v>0</v>
      </c>
      <c r="AH131" s="146"/>
      <c r="AU131" s="146"/>
      <c r="BH131" s="146"/>
      <c r="BU131" s="146"/>
      <c r="CH131" s="146"/>
      <c r="CU131" s="146"/>
      <c r="DH131" s="146"/>
      <c r="DU131" s="146"/>
      <c r="EH131" s="146"/>
    </row>
    <row r="132" spans="1:141" ht="15.75" hidden="1" x14ac:dyDescent="0.25">
      <c r="A132" s="2">
        <v>128</v>
      </c>
      <c r="B132" s="88"/>
      <c r="C132" s="88"/>
      <c r="E132" s="127"/>
      <c r="F132" s="86"/>
      <c r="I132" s="147">
        <v>0</v>
      </c>
      <c r="J132" s="147">
        <v>0</v>
      </c>
      <c r="K132" s="147">
        <v>0</v>
      </c>
      <c r="L132" s="147">
        <v>0</v>
      </c>
      <c r="M132" s="147">
        <v>0</v>
      </c>
      <c r="N132" s="147">
        <v>0</v>
      </c>
      <c r="O132" s="147">
        <v>0</v>
      </c>
      <c r="P132" s="147">
        <v>0</v>
      </c>
      <c r="Q132" s="147">
        <v>0</v>
      </c>
      <c r="R132" s="147">
        <v>0</v>
      </c>
      <c r="S132" s="147">
        <v>0</v>
      </c>
      <c r="T132" s="147">
        <v>0</v>
      </c>
      <c r="U132" s="146">
        <f t="shared" si="0"/>
        <v>0</v>
      </c>
      <c r="AH132" s="146"/>
      <c r="AU132" s="146"/>
      <c r="BH132" s="146"/>
      <c r="BU132" s="146"/>
      <c r="CH132" s="146"/>
      <c r="CU132" s="146"/>
      <c r="DH132" s="146"/>
      <c r="DU132" s="146"/>
      <c r="EH132" s="146"/>
    </row>
    <row r="133" spans="1:141" ht="15.75" hidden="1" x14ac:dyDescent="0.25">
      <c r="A133" s="2">
        <v>129</v>
      </c>
      <c r="B133" s="88"/>
      <c r="C133" s="88"/>
      <c r="E133" s="127"/>
      <c r="F133" s="86"/>
      <c r="I133" s="147">
        <v>0</v>
      </c>
      <c r="J133" s="147">
        <v>0</v>
      </c>
      <c r="K133" s="147">
        <v>0</v>
      </c>
      <c r="L133" s="147">
        <v>0</v>
      </c>
      <c r="M133" s="147">
        <v>0</v>
      </c>
      <c r="N133" s="147">
        <v>0</v>
      </c>
      <c r="O133" s="147">
        <v>0</v>
      </c>
      <c r="P133" s="147">
        <v>0</v>
      </c>
      <c r="Q133" s="147">
        <v>0</v>
      </c>
      <c r="R133" s="147">
        <v>0</v>
      </c>
      <c r="S133" s="147">
        <v>0</v>
      </c>
      <c r="T133" s="147">
        <v>0</v>
      </c>
      <c r="U133" s="146">
        <f t="shared" si="0"/>
        <v>0</v>
      </c>
      <c r="AH133" s="146"/>
      <c r="AU133" s="146"/>
      <c r="BH133" s="146"/>
      <c r="BU133" s="146"/>
      <c r="CH133" s="146"/>
      <c r="CU133" s="146"/>
      <c r="DH133" s="146"/>
      <c r="DU133" s="146"/>
      <c r="EH133" s="146"/>
    </row>
    <row r="134" spans="1:141" ht="15.75" hidden="1" x14ac:dyDescent="0.25">
      <c r="A134" s="2">
        <v>130</v>
      </c>
      <c r="B134" s="88"/>
      <c r="C134" s="88"/>
      <c r="E134" s="127"/>
      <c r="F134" s="86"/>
      <c r="I134" s="147">
        <v>0</v>
      </c>
      <c r="J134" s="147">
        <v>0</v>
      </c>
      <c r="K134" s="147">
        <v>0</v>
      </c>
      <c r="L134" s="147">
        <v>0</v>
      </c>
      <c r="M134" s="147">
        <v>0</v>
      </c>
      <c r="N134" s="147">
        <v>0</v>
      </c>
      <c r="O134" s="147">
        <v>0</v>
      </c>
      <c r="P134" s="147">
        <v>0</v>
      </c>
      <c r="Q134" s="147">
        <v>0</v>
      </c>
      <c r="R134" s="147">
        <v>0</v>
      </c>
      <c r="S134" s="147">
        <v>0</v>
      </c>
      <c r="T134" s="147">
        <v>0</v>
      </c>
      <c r="U134" s="146">
        <f t="shared" si="0"/>
        <v>0</v>
      </c>
      <c r="AH134" s="146"/>
      <c r="AU134" s="146"/>
      <c r="BH134" s="146"/>
      <c r="BU134" s="146"/>
      <c r="CH134" s="146"/>
      <c r="CU134" s="146"/>
      <c r="DH134" s="146"/>
      <c r="DU134" s="146"/>
      <c r="EH134" s="146"/>
    </row>
    <row r="135" spans="1:141" ht="15.75" hidden="1" x14ac:dyDescent="0.25">
      <c r="A135" s="2">
        <v>131</v>
      </c>
      <c r="B135" s="88"/>
      <c r="C135" s="88"/>
      <c r="E135" s="127"/>
      <c r="F135" s="86"/>
      <c r="I135" s="147">
        <v>0</v>
      </c>
      <c r="J135" s="147">
        <v>0</v>
      </c>
      <c r="K135" s="147">
        <v>0</v>
      </c>
      <c r="L135" s="147">
        <v>0</v>
      </c>
      <c r="M135" s="147">
        <v>0</v>
      </c>
      <c r="N135" s="147">
        <v>0</v>
      </c>
      <c r="O135" s="147">
        <v>0</v>
      </c>
      <c r="P135" s="147">
        <v>0</v>
      </c>
      <c r="Q135" s="147">
        <v>0</v>
      </c>
      <c r="R135" s="147">
        <v>0</v>
      </c>
      <c r="S135" s="147">
        <v>0</v>
      </c>
      <c r="T135" s="147">
        <v>0</v>
      </c>
      <c r="U135" s="146">
        <f t="shared" si="0"/>
        <v>0</v>
      </c>
      <c r="AH135" s="146"/>
      <c r="AU135" s="146"/>
      <c r="BH135" s="146"/>
      <c r="BU135" s="146"/>
      <c r="CH135" s="146"/>
      <c r="CU135" s="146"/>
      <c r="DH135" s="146"/>
      <c r="DU135" s="146"/>
      <c r="EH135" s="146"/>
    </row>
    <row r="136" spans="1:141" ht="15.75" hidden="1" x14ac:dyDescent="0.25">
      <c r="A136" s="2">
        <v>132</v>
      </c>
      <c r="B136" s="88"/>
      <c r="C136" s="88"/>
      <c r="E136" s="127"/>
      <c r="F136" s="86"/>
      <c r="I136" s="147">
        <v>0</v>
      </c>
      <c r="J136" s="147">
        <v>0</v>
      </c>
      <c r="K136" s="147">
        <v>0</v>
      </c>
      <c r="L136" s="147">
        <v>0</v>
      </c>
      <c r="M136" s="147">
        <v>0</v>
      </c>
      <c r="N136" s="147">
        <v>0</v>
      </c>
      <c r="O136" s="147">
        <v>0</v>
      </c>
      <c r="P136" s="147">
        <v>0</v>
      </c>
      <c r="Q136" s="147">
        <v>0</v>
      </c>
      <c r="R136" s="147">
        <v>0</v>
      </c>
      <c r="S136" s="147">
        <v>0</v>
      </c>
      <c r="T136" s="147">
        <v>0</v>
      </c>
      <c r="U136" s="146">
        <f t="shared" si="0"/>
        <v>0</v>
      </c>
      <c r="AH136" s="146"/>
      <c r="AU136" s="146"/>
      <c r="BH136" s="146"/>
      <c r="BU136" s="146"/>
      <c r="CH136" s="146"/>
      <c r="CU136" s="146"/>
      <c r="DH136" s="146"/>
      <c r="DU136" s="146"/>
      <c r="EH136" s="146"/>
    </row>
    <row r="137" spans="1:141" ht="15.75" hidden="1" x14ac:dyDescent="0.25">
      <c r="A137" s="2">
        <v>133</v>
      </c>
      <c r="B137" s="88"/>
      <c r="C137" s="88"/>
      <c r="E137" s="127"/>
      <c r="F137" s="86"/>
      <c r="I137" s="147">
        <v>0</v>
      </c>
      <c r="J137" s="147">
        <v>0</v>
      </c>
      <c r="K137" s="147">
        <v>0</v>
      </c>
      <c r="L137" s="147">
        <v>0</v>
      </c>
      <c r="M137" s="147">
        <v>0</v>
      </c>
      <c r="N137" s="147">
        <v>0</v>
      </c>
      <c r="O137" s="147">
        <v>0</v>
      </c>
      <c r="P137" s="147">
        <v>0</v>
      </c>
      <c r="Q137" s="147">
        <v>0</v>
      </c>
      <c r="R137" s="147">
        <v>0</v>
      </c>
      <c r="S137" s="147">
        <v>0</v>
      </c>
      <c r="T137" s="147">
        <v>0</v>
      </c>
      <c r="U137" s="146">
        <f t="shared" si="0"/>
        <v>0</v>
      </c>
      <c r="AH137" s="146"/>
      <c r="AU137" s="146"/>
      <c r="BH137" s="146"/>
      <c r="BU137" s="146"/>
      <c r="CH137" s="146"/>
      <c r="CU137" s="146"/>
      <c r="DH137" s="146"/>
      <c r="DU137" s="146"/>
      <c r="EH137" s="146"/>
    </row>
    <row r="138" spans="1:141" ht="15.75" hidden="1" x14ac:dyDescent="0.25">
      <c r="A138" s="2">
        <v>134</v>
      </c>
      <c r="B138" s="88"/>
      <c r="C138" s="88"/>
      <c r="E138" s="127"/>
      <c r="F138" s="86"/>
      <c r="I138" s="147">
        <v>0</v>
      </c>
      <c r="J138" s="147">
        <v>0</v>
      </c>
      <c r="K138" s="147">
        <v>0</v>
      </c>
      <c r="L138" s="147">
        <v>0</v>
      </c>
      <c r="M138" s="147">
        <v>0</v>
      </c>
      <c r="N138" s="147">
        <v>0</v>
      </c>
      <c r="O138" s="147">
        <v>0</v>
      </c>
      <c r="P138" s="147">
        <v>0</v>
      </c>
      <c r="Q138" s="147">
        <v>0</v>
      </c>
      <c r="R138" s="147">
        <v>0</v>
      </c>
      <c r="S138" s="147">
        <v>0</v>
      </c>
      <c r="T138" s="147">
        <v>0</v>
      </c>
      <c r="U138" s="146">
        <f t="shared" si="0"/>
        <v>0</v>
      </c>
      <c r="AH138" s="146"/>
      <c r="AU138" s="146"/>
      <c r="BH138" s="146"/>
      <c r="BU138" s="146"/>
      <c r="CH138" s="146"/>
      <c r="CU138" s="146"/>
      <c r="DH138" s="146"/>
      <c r="DU138" s="146"/>
      <c r="EH138" s="146"/>
    </row>
    <row r="139" spans="1:141" ht="15.75" hidden="1" x14ac:dyDescent="0.25">
      <c r="E139" s="81"/>
      <c r="F139" s="144"/>
      <c r="G139" s="144"/>
      <c r="I139" s="147">
        <v>0</v>
      </c>
      <c r="J139" s="147">
        <v>0</v>
      </c>
      <c r="K139" s="147">
        <v>0</v>
      </c>
      <c r="L139" s="147">
        <v>0</v>
      </c>
      <c r="M139" s="147">
        <v>0</v>
      </c>
      <c r="N139" s="147">
        <v>0</v>
      </c>
      <c r="O139" s="147">
        <v>0</v>
      </c>
      <c r="P139" s="147">
        <v>0</v>
      </c>
      <c r="Q139" s="147">
        <v>0</v>
      </c>
      <c r="R139" s="147">
        <v>0</v>
      </c>
      <c r="S139" s="147">
        <v>0</v>
      </c>
      <c r="T139" s="147">
        <v>0</v>
      </c>
      <c r="U139" s="146">
        <f t="shared" si="0"/>
        <v>0</v>
      </c>
      <c r="V139" s="2" t="e">
        <f>#REF!</f>
        <v>#REF!</v>
      </c>
      <c r="W139" s="2" t="e">
        <f>#REF!</f>
        <v>#REF!</v>
      </c>
      <c r="X139" s="2" t="e">
        <f>#REF!</f>
        <v>#REF!</v>
      </c>
      <c r="Y139" s="2" t="e">
        <f>#REF!</f>
        <v>#REF!</v>
      </c>
      <c r="Z139" s="2" t="e">
        <f>#REF!</f>
        <v>#REF!</v>
      </c>
      <c r="AA139" s="2" t="e">
        <f>#REF!</f>
        <v>#REF!</v>
      </c>
      <c r="AB139" s="2" t="e">
        <f>#REF!</f>
        <v>#REF!</v>
      </c>
      <c r="AC139" s="2" t="e">
        <f>#REF!</f>
        <v>#REF!</v>
      </c>
      <c r="AD139" s="2" t="e">
        <f>#REF!</f>
        <v>#REF!</v>
      </c>
      <c r="AE139" s="2" t="e">
        <f>#REF!</f>
        <v>#REF!</v>
      </c>
      <c r="AF139" s="2" t="e">
        <f>#REF!</f>
        <v>#REF!</v>
      </c>
      <c r="AG139" s="2" t="e">
        <f>#REF!</f>
        <v>#REF!</v>
      </c>
      <c r="AH139" s="146" t="e">
        <f t="shared" ref="AH139" si="1">SUM(V139:AG139)</f>
        <v>#REF!</v>
      </c>
      <c r="AI139" s="2" t="e">
        <f>#REF!</f>
        <v>#REF!</v>
      </c>
      <c r="AJ139" s="2" t="e">
        <f>#REF!</f>
        <v>#REF!</v>
      </c>
      <c r="AK139" s="2" t="e">
        <f>#REF!</f>
        <v>#REF!</v>
      </c>
      <c r="AL139" s="2" t="e">
        <f>#REF!</f>
        <v>#REF!</v>
      </c>
      <c r="AM139" s="2" t="e">
        <f>#REF!</f>
        <v>#REF!</v>
      </c>
      <c r="AN139" s="2" t="e">
        <f>#REF!</f>
        <v>#REF!</v>
      </c>
      <c r="AO139" s="2" t="e">
        <f>#REF!</f>
        <v>#REF!</v>
      </c>
      <c r="AP139" s="2" t="e">
        <f>#REF!</f>
        <v>#REF!</v>
      </c>
      <c r="AQ139" s="2" t="e">
        <f>#REF!</f>
        <v>#REF!</v>
      </c>
      <c r="AR139" s="2" t="e">
        <f>#REF!</f>
        <v>#REF!</v>
      </c>
      <c r="AS139" s="2" t="e">
        <f>#REF!</f>
        <v>#REF!</v>
      </c>
      <c r="AT139" s="2" t="e">
        <f>#REF!</f>
        <v>#REF!</v>
      </c>
      <c r="AU139" s="146" t="e">
        <f t="shared" ref="AU139" si="2">SUM(AI139:AT139)</f>
        <v>#REF!</v>
      </c>
      <c r="AV139" s="2" t="e">
        <f>#REF!</f>
        <v>#REF!</v>
      </c>
      <c r="AW139" s="2" t="e">
        <f>#REF!</f>
        <v>#REF!</v>
      </c>
      <c r="AX139" s="2" t="e">
        <f>#REF!</f>
        <v>#REF!</v>
      </c>
      <c r="AY139" s="2" t="e">
        <f>#REF!</f>
        <v>#REF!</v>
      </c>
      <c r="AZ139" s="2" t="e">
        <f>#REF!</f>
        <v>#REF!</v>
      </c>
      <c r="BA139" s="2" t="e">
        <f>#REF!</f>
        <v>#REF!</v>
      </c>
      <c r="BB139" s="2" t="e">
        <f>#REF!</f>
        <v>#REF!</v>
      </c>
      <c r="BC139" s="2" t="e">
        <f>#REF!</f>
        <v>#REF!</v>
      </c>
      <c r="BD139" s="2" t="e">
        <f>#REF!</f>
        <v>#REF!</v>
      </c>
      <c r="BE139" s="2" t="e">
        <f>#REF!</f>
        <v>#REF!</v>
      </c>
      <c r="BF139" s="2" t="e">
        <f>#REF!</f>
        <v>#REF!</v>
      </c>
      <c r="BG139" s="2" t="e">
        <f>#REF!</f>
        <v>#REF!</v>
      </c>
      <c r="BH139" s="146" t="e">
        <f t="shared" ref="BH139" si="3">SUM(AV139:BG139)</f>
        <v>#REF!</v>
      </c>
      <c r="BI139" s="2" t="e">
        <f>#REF!</f>
        <v>#REF!</v>
      </c>
      <c r="BJ139" s="2" t="e">
        <f>#REF!</f>
        <v>#REF!</v>
      </c>
      <c r="BK139" s="2" t="e">
        <f>#REF!</f>
        <v>#REF!</v>
      </c>
      <c r="BL139" s="2" t="e">
        <f>#REF!</f>
        <v>#REF!</v>
      </c>
      <c r="BM139" s="2" t="e">
        <f>#REF!</f>
        <v>#REF!</v>
      </c>
      <c r="BN139" s="2" t="e">
        <f>#REF!</f>
        <v>#REF!</v>
      </c>
      <c r="BO139" s="2" t="e">
        <f>#REF!</f>
        <v>#REF!</v>
      </c>
      <c r="BP139" s="2" t="e">
        <f>#REF!</f>
        <v>#REF!</v>
      </c>
      <c r="BQ139" s="2" t="e">
        <f>#REF!</f>
        <v>#REF!</v>
      </c>
      <c r="BR139" s="2" t="e">
        <f>#REF!</f>
        <v>#REF!</v>
      </c>
      <c r="BS139" s="2" t="e">
        <f>#REF!</f>
        <v>#REF!</v>
      </c>
      <c r="BT139" s="2" t="e">
        <f>#REF!</f>
        <v>#REF!</v>
      </c>
      <c r="BU139" s="146" t="e">
        <f t="shared" ref="BU139" si="4">SUM(BI139:BT139)</f>
        <v>#REF!</v>
      </c>
      <c r="BV139" s="2" t="e">
        <f>#REF!</f>
        <v>#REF!</v>
      </c>
      <c r="BW139" s="2" t="e">
        <f>#REF!</f>
        <v>#REF!</v>
      </c>
      <c r="BX139" s="2" t="e">
        <f>#REF!</f>
        <v>#REF!</v>
      </c>
      <c r="BY139" s="2" t="e">
        <f>#REF!</f>
        <v>#REF!</v>
      </c>
      <c r="BZ139" s="2" t="e">
        <f>#REF!</f>
        <v>#REF!</v>
      </c>
      <c r="CA139" s="2" t="e">
        <f>#REF!</f>
        <v>#REF!</v>
      </c>
      <c r="CB139" s="2" t="e">
        <f>#REF!</f>
        <v>#REF!</v>
      </c>
      <c r="CC139" s="2" t="e">
        <f>#REF!</f>
        <v>#REF!</v>
      </c>
      <c r="CD139" s="2" t="e">
        <f>#REF!</f>
        <v>#REF!</v>
      </c>
      <c r="CE139" s="2" t="e">
        <f>#REF!</f>
        <v>#REF!</v>
      </c>
      <c r="CF139" s="2" t="e">
        <f>#REF!</f>
        <v>#REF!</v>
      </c>
      <c r="CG139" s="2" t="e">
        <f>#REF!</f>
        <v>#REF!</v>
      </c>
      <c r="CH139" s="146" t="e">
        <f t="shared" ref="CH139" si="5">SUM(BV139:CG139)</f>
        <v>#REF!</v>
      </c>
      <c r="CI139" s="2" t="e">
        <f>#REF!</f>
        <v>#REF!</v>
      </c>
      <c r="CJ139" s="2" t="e">
        <f>#REF!</f>
        <v>#REF!</v>
      </c>
      <c r="CK139" s="2" t="e">
        <f>#REF!</f>
        <v>#REF!</v>
      </c>
      <c r="CL139" s="2" t="e">
        <f>#REF!</f>
        <v>#REF!</v>
      </c>
      <c r="CM139" s="2" t="e">
        <f>#REF!</f>
        <v>#REF!</v>
      </c>
      <c r="CN139" s="2" t="e">
        <f>#REF!</f>
        <v>#REF!</v>
      </c>
      <c r="CO139" s="2" t="e">
        <f>#REF!</f>
        <v>#REF!</v>
      </c>
      <c r="CP139" s="2" t="e">
        <f>#REF!</f>
        <v>#REF!</v>
      </c>
      <c r="CQ139" s="2" t="e">
        <f>#REF!</f>
        <v>#REF!</v>
      </c>
      <c r="CR139" s="2" t="e">
        <f>#REF!</f>
        <v>#REF!</v>
      </c>
      <c r="CS139" s="2" t="e">
        <f>#REF!</f>
        <v>#REF!</v>
      </c>
      <c r="CT139" s="2" t="e">
        <f>#REF!</f>
        <v>#REF!</v>
      </c>
      <c r="CU139" s="146" t="e">
        <f t="shared" ref="CU139" si="6">SUM(CI139:CT139)</f>
        <v>#REF!</v>
      </c>
      <c r="CV139" s="2" t="e">
        <f>#REF!</f>
        <v>#REF!</v>
      </c>
      <c r="CW139" s="2" t="e">
        <f>#REF!</f>
        <v>#REF!</v>
      </c>
      <c r="CX139" s="2" t="e">
        <f>#REF!</f>
        <v>#REF!</v>
      </c>
      <c r="CY139" s="2" t="e">
        <f>#REF!</f>
        <v>#REF!</v>
      </c>
      <c r="CZ139" s="2" t="e">
        <f>#REF!</f>
        <v>#REF!</v>
      </c>
      <c r="DA139" s="2" t="e">
        <f>#REF!</f>
        <v>#REF!</v>
      </c>
      <c r="DB139" s="2" t="e">
        <f>#REF!</f>
        <v>#REF!</v>
      </c>
      <c r="DC139" s="2" t="e">
        <f>#REF!</f>
        <v>#REF!</v>
      </c>
      <c r="DD139" s="2" t="e">
        <f>#REF!</f>
        <v>#REF!</v>
      </c>
      <c r="DE139" s="2" t="e">
        <f>#REF!</f>
        <v>#REF!</v>
      </c>
      <c r="DF139" s="2" t="e">
        <f>#REF!</f>
        <v>#REF!</v>
      </c>
      <c r="DG139" s="2" t="e">
        <f>#REF!</f>
        <v>#REF!</v>
      </c>
      <c r="DH139" s="146" t="e">
        <f t="shared" ref="DH139" si="7">SUM(CV139:DG139)</f>
        <v>#REF!</v>
      </c>
      <c r="DI139" s="2" t="e">
        <f>#REF!</f>
        <v>#REF!</v>
      </c>
      <c r="DJ139" s="2" t="e">
        <f>#REF!</f>
        <v>#REF!</v>
      </c>
      <c r="DK139" s="2" t="e">
        <f>#REF!</f>
        <v>#REF!</v>
      </c>
      <c r="DL139" s="2" t="e">
        <f>#REF!</f>
        <v>#REF!</v>
      </c>
      <c r="DM139" s="2" t="e">
        <f>#REF!</f>
        <v>#REF!</v>
      </c>
      <c r="DN139" s="2" t="e">
        <f>#REF!</f>
        <v>#REF!</v>
      </c>
      <c r="DO139" s="2" t="e">
        <f>#REF!</f>
        <v>#REF!</v>
      </c>
      <c r="DP139" s="2" t="e">
        <f>#REF!</f>
        <v>#REF!</v>
      </c>
      <c r="DQ139" s="2" t="e">
        <f>#REF!</f>
        <v>#REF!</v>
      </c>
      <c r="DR139" s="2" t="e">
        <f>#REF!</f>
        <v>#REF!</v>
      </c>
      <c r="DS139" s="2" t="e">
        <f>#REF!</f>
        <v>#REF!</v>
      </c>
      <c r="DT139" s="2" t="e">
        <f>#REF!</f>
        <v>#REF!</v>
      </c>
      <c r="DU139" s="146" t="e">
        <f t="shared" ref="DU139" si="8">SUM(DI139:DT139)</f>
        <v>#REF!</v>
      </c>
      <c r="DV139" s="2" t="e">
        <f>#REF!</f>
        <v>#REF!</v>
      </c>
      <c r="DW139" s="2" t="e">
        <f>#REF!</f>
        <v>#REF!</v>
      </c>
      <c r="DX139" s="2" t="e">
        <f>#REF!</f>
        <v>#REF!</v>
      </c>
      <c r="DY139" s="2" t="e">
        <f>#REF!</f>
        <v>#REF!</v>
      </c>
      <c r="DZ139" s="2" t="e">
        <f>#REF!</f>
        <v>#REF!</v>
      </c>
      <c r="EA139" s="2" t="e">
        <f>#REF!</f>
        <v>#REF!</v>
      </c>
      <c r="EB139" s="2" t="e">
        <f>#REF!</f>
        <v>#REF!</v>
      </c>
      <c r="EC139" s="2" t="e">
        <f>#REF!</f>
        <v>#REF!</v>
      </c>
      <c r="ED139" s="2" t="e">
        <f>#REF!</f>
        <v>#REF!</v>
      </c>
      <c r="EE139" s="2" t="e">
        <f>#REF!</f>
        <v>#REF!</v>
      </c>
      <c r="EF139" s="2" t="e">
        <f>#REF!</f>
        <v>#REF!</v>
      </c>
      <c r="EG139" s="2" t="e">
        <f>#REF!</f>
        <v>#REF!</v>
      </c>
      <c r="EH139" s="146" t="e">
        <f t="shared" ref="EH139" si="9">SUM(DV139:EG139)</f>
        <v>#REF!</v>
      </c>
      <c r="EI139" s="2" t="e">
        <f t="shared" ref="EI139:EI278" si="10">EH139+DU139+DH139+CU139+CH139+BU139+BH139+AU139+AH139+U139</f>
        <v>#REF!</v>
      </c>
    </row>
    <row r="140" spans="1:141" s="1" customFormat="1" ht="15.75" x14ac:dyDescent="0.25">
      <c r="B140" s="1" t="s">
        <v>147</v>
      </c>
      <c r="E140" s="81"/>
      <c r="H140" s="128"/>
      <c r="I140" s="80">
        <f t="shared" ref="I140:AN140" si="11">SUM(I5:I139)</f>
        <v>50000</v>
      </c>
      <c r="J140" s="80">
        <f t="shared" si="11"/>
        <v>50000</v>
      </c>
      <c r="K140" s="80">
        <f t="shared" si="11"/>
        <v>0</v>
      </c>
      <c r="L140" s="80">
        <f t="shared" si="11"/>
        <v>0</v>
      </c>
      <c r="M140" s="80">
        <f t="shared" si="11"/>
        <v>0</v>
      </c>
      <c r="N140" s="80">
        <f t="shared" si="11"/>
        <v>0</v>
      </c>
      <c r="O140" s="80">
        <f t="shared" si="11"/>
        <v>0</v>
      </c>
      <c r="P140" s="80">
        <f t="shared" si="11"/>
        <v>0</v>
      </c>
      <c r="Q140" s="80">
        <f t="shared" si="11"/>
        <v>0</v>
      </c>
      <c r="R140" s="80">
        <f t="shared" si="11"/>
        <v>300000</v>
      </c>
      <c r="S140" s="80">
        <f t="shared" si="11"/>
        <v>300000</v>
      </c>
      <c r="T140" s="80">
        <f t="shared" si="11"/>
        <v>0</v>
      </c>
      <c r="U140" s="80">
        <f t="shared" si="11"/>
        <v>700000</v>
      </c>
      <c r="V140" s="80" t="e">
        <f t="shared" si="11"/>
        <v>#REF!</v>
      </c>
      <c r="W140" s="80" t="e">
        <f t="shared" si="11"/>
        <v>#REF!</v>
      </c>
      <c r="X140" s="80" t="e">
        <f t="shared" si="11"/>
        <v>#REF!</v>
      </c>
      <c r="Y140" s="80" t="e">
        <f t="shared" si="11"/>
        <v>#REF!</v>
      </c>
      <c r="Z140" s="80" t="e">
        <f t="shared" si="11"/>
        <v>#REF!</v>
      </c>
      <c r="AA140" s="80" t="e">
        <f t="shared" si="11"/>
        <v>#REF!</v>
      </c>
      <c r="AB140" s="80" t="e">
        <f t="shared" si="11"/>
        <v>#REF!</v>
      </c>
      <c r="AC140" s="80" t="e">
        <f t="shared" si="11"/>
        <v>#REF!</v>
      </c>
      <c r="AD140" s="80" t="e">
        <f t="shared" si="11"/>
        <v>#REF!</v>
      </c>
      <c r="AE140" s="80" t="e">
        <f t="shared" si="11"/>
        <v>#REF!</v>
      </c>
      <c r="AF140" s="80" t="e">
        <f t="shared" si="11"/>
        <v>#REF!</v>
      </c>
      <c r="AG140" s="80" t="e">
        <f t="shared" si="11"/>
        <v>#REF!</v>
      </c>
      <c r="AH140" s="80" t="e">
        <f t="shared" si="11"/>
        <v>#REF!</v>
      </c>
      <c r="AI140" s="80" t="e">
        <f t="shared" si="11"/>
        <v>#REF!</v>
      </c>
      <c r="AJ140" s="80" t="e">
        <f t="shared" si="11"/>
        <v>#REF!</v>
      </c>
      <c r="AK140" s="80" t="e">
        <f t="shared" si="11"/>
        <v>#REF!</v>
      </c>
      <c r="AL140" s="80" t="e">
        <f t="shared" si="11"/>
        <v>#REF!</v>
      </c>
      <c r="AM140" s="80" t="e">
        <f t="shared" si="11"/>
        <v>#REF!</v>
      </c>
      <c r="AN140" s="80" t="e">
        <f t="shared" si="11"/>
        <v>#REF!</v>
      </c>
      <c r="AO140" s="80" t="e">
        <f t="shared" ref="AO140:BT140" si="12">SUM(AO5:AO139)</f>
        <v>#REF!</v>
      </c>
      <c r="AP140" s="80" t="e">
        <f t="shared" si="12"/>
        <v>#REF!</v>
      </c>
      <c r="AQ140" s="80" t="e">
        <f t="shared" si="12"/>
        <v>#REF!</v>
      </c>
      <c r="AR140" s="80" t="e">
        <f t="shared" si="12"/>
        <v>#REF!</v>
      </c>
      <c r="AS140" s="80" t="e">
        <f t="shared" si="12"/>
        <v>#REF!</v>
      </c>
      <c r="AT140" s="80" t="e">
        <f t="shared" si="12"/>
        <v>#REF!</v>
      </c>
      <c r="AU140" s="80" t="e">
        <f t="shared" si="12"/>
        <v>#REF!</v>
      </c>
      <c r="AV140" s="80" t="e">
        <f t="shared" si="12"/>
        <v>#REF!</v>
      </c>
      <c r="AW140" s="80" t="e">
        <f t="shared" si="12"/>
        <v>#REF!</v>
      </c>
      <c r="AX140" s="80" t="e">
        <f t="shared" si="12"/>
        <v>#REF!</v>
      </c>
      <c r="AY140" s="80" t="e">
        <f t="shared" si="12"/>
        <v>#REF!</v>
      </c>
      <c r="AZ140" s="80" t="e">
        <f t="shared" si="12"/>
        <v>#REF!</v>
      </c>
      <c r="BA140" s="80" t="e">
        <f t="shared" si="12"/>
        <v>#REF!</v>
      </c>
      <c r="BB140" s="80" t="e">
        <f t="shared" si="12"/>
        <v>#REF!</v>
      </c>
      <c r="BC140" s="80" t="e">
        <f t="shared" si="12"/>
        <v>#REF!</v>
      </c>
      <c r="BD140" s="80" t="e">
        <f t="shared" si="12"/>
        <v>#REF!</v>
      </c>
      <c r="BE140" s="80" t="e">
        <f t="shared" si="12"/>
        <v>#REF!</v>
      </c>
      <c r="BF140" s="80" t="e">
        <f t="shared" si="12"/>
        <v>#REF!</v>
      </c>
      <c r="BG140" s="80" t="e">
        <f t="shared" si="12"/>
        <v>#REF!</v>
      </c>
      <c r="BH140" s="80" t="e">
        <f t="shared" si="12"/>
        <v>#REF!</v>
      </c>
      <c r="BI140" s="80" t="e">
        <f t="shared" si="12"/>
        <v>#REF!</v>
      </c>
      <c r="BJ140" s="80" t="e">
        <f t="shared" si="12"/>
        <v>#REF!</v>
      </c>
      <c r="BK140" s="80" t="e">
        <f t="shared" si="12"/>
        <v>#REF!</v>
      </c>
      <c r="BL140" s="80" t="e">
        <f t="shared" si="12"/>
        <v>#REF!</v>
      </c>
      <c r="BM140" s="80" t="e">
        <f t="shared" si="12"/>
        <v>#REF!</v>
      </c>
      <c r="BN140" s="80" t="e">
        <f t="shared" si="12"/>
        <v>#REF!</v>
      </c>
      <c r="BO140" s="80" t="e">
        <f t="shared" si="12"/>
        <v>#REF!</v>
      </c>
      <c r="BP140" s="80" t="e">
        <f t="shared" si="12"/>
        <v>#REF!</v>
      </c>
      <c r="BQ140" s="80" t="e">
        <f t="shared" si="12"/>
        <v>#REF!</v>
      </c>
      <c r="BR140" s="80" t="e">
        <f t="shared" si="12"/>
        <v>#REF!</v>
      </c>
      <c r="BS140" s="80" t="e">
        <f t="shared" si="12"/>
        <v>#REF!</v>
      </c>
      <c r="BT140" s="80" t="e">
        <f t="shared" si="12"/>
        <v>#REF!</v>
      </c>
      <c r="BU140" s="80" t="e">
        <f t="shared" ref="BU140:CZ140" si="13">SUM(BU5:BU139)</f>
        <v>#REF!</v>
      </c>
      <c r="BV140" s="80" t="e">
        <f t="shared" si="13"/>
        <v>#REF!</v>
      </c>
      <c r="BW140" s="80" t="e">
        <f t="shared" si="13"/>
        <v>#REF!</v>
      </c>
      <c r="BX140" s="80" t="e">
        <f t="shared" si="13"/>
        <v>#REF!</v>
      </c>
      <c r="BY140" s="80" t="e">
        <f t="shared" si="13"/>
        <v>#REF!</v>
      </c>
      <c r="BZ140" s="80" t="e">
        <f t="shared" si="13"/>
        <v>#REF!</v>
      </c>
      <c r="CA140" s="80" t="e">
        <f t="shared" si="13"/>
        <v>#REF!</v>
      </c>
      <c r="CB140" s="80" t="e">
        <f t="shared" si="13"/>
        <v>#REF!</v>
      </c>
      <c r="CC140" s="80" t="e">
        <f t="shared" si="13"/>
        <v>#REF!</v>
      </c>
      <c r="CD140" s="80" t="e">
        <f t="shared" si="13"/>
        <v>#REF!</v>
      </c>
      <c r="CE140" s="80" t="e">
        <f t="shared" si="13"/>
        <v>#REF!</v>
      </c>
      <c r="CF140" s="80" t="e">
        <f t="shared" si="13"/>
        <v>#REF!</v>
      </c>
      <c r="CG140" s="80" t="e">
        <f t="shared" si="13"/>
        <v>#REF!</v>
      </c>
      <c r="CH140" s="80" t="e">
        <f t="shared" si="13"/>
        <v>#REF!</v>
      </c>
      <c r="CI140" s="80" t="e">
        <f t="shared" si="13"/>
        <v>#REF!</v>
      </c>
      <c r="CJ140" s="80" t="e">
        <f t="shared" si="13"/>
        <v>#REF!</v>
      </c>
      <c r="CK140" s="80" t="e">
        <f t="shared" si="13"/>
        <v>#REF!</v>
      </c>
      <c r="CL140" s="80" t="e">
        <f t="shared" si="13"/>
        <v>#REF!</v>
      </c>
      <c r="CM140" s="80" t="e">
        <f t="shared" si="13"/>
        <v>#REF!</v>
      </c>
      <c r="CN140" s="80" t="e">
        <f t="shared" si="13"/>
        <v>#REF!</v>
      </c>
      <c r="CO140" s="80" t="e">
        <f t="shared" si="13"/>
        <v>#REF!</v>
      </c>
      <c r="CP140" s="80" t="e">
        <f t="shared" si="13"/>
        <v>#REF!</v>
      </c>
      <c r="CQ140" s="80" t="e">
        <f t="shared" si="13"/>
        <v>#REF!</v>
      </c>
      <c r="CR140" s="80" t="e">
        <f t="shared" si="13"/>
        <v>#REF!</v>
      </c>
      <c r="CS140" s="80" t="e">
        <f t="shared" si="13"/>
        <v>#REF!</v>
      </c>
      <c r="CT140" s="80" t="e">
        <f t="shared" si="13"/>
        <v>#REF!</v>
      </c>
      <c r="CU140" s="80" t="e">
        <f t="shared" si="13"/>
        <v>#REF!</v>
      </c>
      <c r="CV140" s="80" t="e">
        <f t="shared" si="13"/>
        <v>#REF!</v>
      </c>
      <c r="CW140" s="80" t="e">
        <f t="shared" si="13"/>
        <v>#REF!</v>
      </c>
      <c r="CX140" s="80" t="e">
        <f t="shared" si="13"/>
        <v>#REF!</v>
      </c>
      <c r="CY140" s="80" t="e">
        <f t="shared" si="13"/>
        <v>#REF!</v>
      </c>
      <c r="CZ140" s="80" t="e">
        <f t="shared" si="13"/>
        <v>#REF!</v>
      </c>
      <c r="DA140" s="80" t="e">
        <f t="shared" ref="DA140:EF140" si="14">SUM(DA5:DA139)</f>
        <v>#REF!</v>
      </c>
      <c r="DB140" s="80" t="e">
        <f t="shared" si="14"/>
        <v>#REF!</v>
      </c>
      <c r="DC140" s="80" t="e">
        <f t="shared" si="14"/>
        <v>#REF!</v>
      </c>
      <c r="DD140" s="80" t="e">
        <f t="shared" si="14"/>
        <v>#REF!</v>
      </c>
      <c r="DE140" s="80" t="e">
        <f t="shared" si="14"/>
        <v>#REF!</v>
      </c>
      <c r="DF140" s="80" t="e">
        <f t="shared" si="14"/>
        <v>#REF!</v>
      </c>
      <c r="DG140" s="80" t="e">
        <f t="shared" si="14"/>
        <v>#REF!</v>
      </c>
      <c r="DH140" s="80" t="e">
        <f t="shared" si="14"/>
        <v>#REF!</v>
      </c>
      <c r="DI140" s="80" t="e">
        <f t="shared" si="14"/>
        <v>#REF!</v>
      </c>
      <c r="DJ140" s="80" t="e">
        <f t="shared" si="14"/>
        <v>#REF!</v>
      </c>
      <c r="DK140" s="80" t="e">
        <f t="shared" si="14"/>
        <v>#REF!</v>
      </c>
      <c r="DL140" s="80" t="e">
        <f t="shared" si="14"/>
        <v>#REF!</v>
      </c>
      <c r="DM140" s="80" t="e">
        <f t="shared" si="14"/>
        <v>#REF!</v>
      </c>
      <c r="DN140" s="80" t="e">
        <f t="shared" si="14"/>
        <v>#REF!</v>
      </c>
      <c r="DO140" s="80" t="e">
        <f t="shared" si="14"/>
        <v>#REF!</v>
      </c>
      <c r="DP140" s="80" t="e">
        <f t="shared" si="14"/>
        <v>#REF!</v>
      </c>
      <c r="DQ140" s="80" t="e">
        <f t="shared" si="14"/>
        <v>#REF!</v>
      </c>
      <c r="DR140" s="80" t="e">
        <f t="shared" si="14"/>
        <v>#REF!</v>
      </c>
      <c r="DS140" s="80" t="e">
        <f t="shared" si="14"/>
        <v>#REF!</v>
      </c>
      <c r="DT140" s="80" t="e">
        <f t="shared" si="14"/>
        <v>#REF!</v>
      </c>
      <c r="DU140" s="80" t="e">
        <f t="shared" si="14"/>
        <v>#REF!</v>
      </c>
      <c r="DV140" s="80" t="e">
        <f t="shared" si="14"/>
        <v>#REF!</v>
      </c>
      <c r="DW140" s="80" t="e">
        <f t="shared" si="14"/>
        <v>#REF!</v>
      </c>
      <c r="DX140" s="80" t="e">
        <f t="shared" si="14"/>
        <v>#REF!</v>
      </c>
      <c r="DY140" s="80" t="e">
        <f t="shared" si="14"/>
        <v>#REF!</v>
      </c>
      <c r="DZ140" s="80" t="e">
        <f t="shared" si="14"/>
        <v>#REF!</v>
      </c>
      <c r="EA140" s="80" t="e">
        <f t="shared" si="14"/>
        <v>#REF!</v>
      </c>
      <c r="EB140" s="80" t="e">
        <f t="shared" si="14"/>
        <v>#REF!</v>
      </c>
      <c r="EC140" s="80" t="e">
        <f t="shared" si="14"/>
        <v>#REF!</v>
      </c>
      <c r="ED140" s="80" t="e">
        <f t="shared" si="14"/>
        <v>#REF!</v>
      </c>
      <c r="EE140" s="80" t="e">
        <f t="shared" si="14"/>
        <v>#REF!</v>
      </c>
      <c r="EF140" s="80" t="e">
        <f t="shared" si="14"/>
        <v>#REF!</v>
      </c>
      <c r="EG140" s="80" t="e">
        <f t="shared" ref="EG140:EI140" si="15">SUM(EG5:EG139)</f>
        <v>#REF!</v>
      </c>
      <c r="EH140" s="80" t="e">
        <f t="shared" si="15"/>
        <v>#REF!</v>
      </c>
      <c r="EI140" s="80" t="e">
        <f t="shared" si="15"/>
        <v>#REF!</v>
      </c>
      <c r="EJ140" s="129">
        <v>5660621.1796641899</v>
      </c>
      <c r="EK140" s="1" t="s">
        <v>159</v>
      </c>
    </row>
    <row r="141" spans="1:141" x14ac:dyDescent="0.2">
      <c r="E141" s="127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AH141" s="148"/>
      <c r="AU141" s="148"/>
      <c r="BH141" s="148"/>
      <c r="BU141" s="148"/>
      <c r="CH141" s="148"/>
      <c r="CU141" s="148"/>
      <c r="DH141" s="148"/>
      <c r="DU141" s="148"/>
      <c r="EH141" s="148"/>
    </row>
    <row r="142" spans="1:141" ht="15.75" x14ac:dyDescent="0.25">
      <c r="B142" s="142" t="s">
        <v>179</v>
      </c>
      <c r="C142" s="1"/>
      <c r="E142" s="127"/>
      <c r="F142" s="85" t="s">
        <v>138</v>
      </c>
      <c r="G142" s="85" t="s">
        <v>137</v>
      </c>
      <c r="H142" s="149"/>
      <c r="I142" s="149">
        <v>44927</v>
      </c>
      <c r="J142" s="149">
        <v>44958</v>
      </c>
      <c r="K142" s="149">
        <v>44986</v>
      </c>
      <c r="L142" s="149">
        <v>45017</v>
      </c>
      <c r="M142" s="149">
        <v>45047</v>
      </c>
      <c r="N142" s="149">
        <v>45078</v>
      </c>
      <c r="O142" s="149">
        <v>45108</v>
      </c>
      <c r="P142" s="149">
        <v>45139</v>
      </c>
      <c r="Q142" s="149">
        <v>45170</v>
      </c>
      <c r="R142" s="149">
        <v>45200</v>
      </c>
      <c r="S142" s="149">
        <v>45231</v>
      </c>
      <c r="T142" s="149">
        <v>45261</v>
      </c>
      <c r="U142" s="149">
        <v>45292</v>
      </c>
      <c r="AH142" s="148" t="e">
        <f>SUM(V140:AG140)-AH140</f>
        <v>#REF!</v>
      </c>
      <c r="AU142" s="148" t="e">
        <f>SUM(AI140:AT140)-AU140</f>
        <v>#REF!</v>
      </c>
      <c r="BH142" s="148" t="e">
        <f>SUM(AV140:BG140)-BH140</f>
        <v>#REF!</v>
      </c>
      <c r="BU142" s="148" t="e">
        <f>SUM(BI140:BT140)-BU140</f>
        <v>#REF!</v>
      </c>
      <c r="CH142" s="148" t="e">
        <f>SUM(BV140:CG140)-CH140</f>
        <v>#REF!</v>
      </c>
      <c r="CU142" s="148" t="e">
        <f>SUM(CI140:CT140)-CU140</f>
        <v>#REF!</v>
      </c>
      <c r="DH142" s="148" t="e">
        <f>SUM(CV140:DG140)-DH140</f>
        <v>#REF!</v>
      </c>
      <c r="DU142" s="148" t="e">
        <f>SUM(DI140:DT140)-DU140</f>
        <v>#REF!</v>
      </c>
      <c r="EH142" s="148" t="e">
        <f>SUM(DV140:EG140)-EH140</f>
        <v>#REF!</v>
      </c>
    </row>
    <row r="143" spans="1:141" s="1" customFormat="1" ht="18" x14ac:dyDescent="0.4">
      <c r="G143" s="150" t="s">
        <v>198</v>
      </c>
      <c r="I143" s="143" t="s">
        <v>85</v>
      </c>
      <c r="J143" s="143" t="s">
        <v>86</v>
      </c>
      <c r="K143" s="143" t="s">
        <v>87</v>
      </c>
      <c r="L143" s="143" t="s">
        <v>88</v>
      </c>
      <c r="M143" s="143" t="s">
        <v>47</v>
      </c>
      <c r="N143" s="143" t="s">
        <v>89</v>
      </c>
      <c r="O143" s="143" t="s">
        <v>90</v>
      </c>
      <c r="P143" s="143" t="s">
        <v>91</v>
      </c>
      <c r="Q143" s="143" t="s">
        <v>92</v>
      </c>
      <c r="R143" s="143" t="s">
        <v>93</v>
      </c>
      <c r="S143" s="143" t="s">
        <v>94</v>
      </c>
      <c r="T143" s="143" t="s">
        <v>95</v>
      </c>
      <c r="U143" s="143" t="s">
        <v>4</v>
      </c>
      <c r="V143" s="143" t="s">
        <v>85</v>
      </c>
      <c r="W143" s="143" t="s">
        <v>86</v>
      </c>
      <c r="X143" s="143" t="s">
        <v>87</v>
      </c>
      <c r="Y143" s="143" t="s">
        <v>88</v>
      </c>
      <c r="Z143" s="143" t="s">
        <v>47</v>
      </c>
      <c r="AA143" s="143" t="s">
        <v>89</v>
      </c>
      <c r="AB143" s="143" t="s">
        <v>90</v>
      </c>
      <c r="AC143" s="143" t="s">
        <v>91</v>
      </c>
      <c r="AD143" s="143" t="s">
        <v>92</v>
      </c>
      <c r="AE143" s="143" t="s">
        <v>93</v>
      </c>
      <c r="AF143" s="143" t="s">
        <v>94</v>
      </c>
      <c r="AG143" s="143" t="s">
        <v>95</v>
      </c>
      <c r="AH143" s="143" t="s">
        <v>4</v>
      </c>
      <c r="AI143" s="143" t="s">
        <v>85</v>
      </c>
      <c r="AJ143" s="143" t="s">
        <v>86</v>
      </c>
      <c r="AK143" s="143" t="s">
        <v>87</v>
      </c>
      <c r="AL143" s="143" t="s">
        <v>88</v>
      </c>
      <c r="AM143" s="143" t="s">
        <v>47</v>
      </c>
      <c r="AN143" s="143" t="s">
        <v>89</v>
      </c>
      <c r="AO143" s="143" t="s">
        <v>90</v>
      </c>
      <c r="AP143" s="143" t="s">
        <v>91</v>
      </c>
      <c r="AQ143" s="143" t="s">
        <v>92</v>
      </c>
      <c r="AR143" s="143" t="s">
        <v>93</v>
      </c>
      <c r="AS143" s="143" t="s">
        <v>94</v>
      </c>
      <c r="AT143" s="143" t="s">
        <v>95</v>
      </c>
      <c r="AU143" s="143" t="s">
        <v>4</v>
      </c>
      <c r="AV143" s="143" t="s">
        <v>85</v>
      </c>
      <c r="AW143" s="143" t="s">
        <v>86</v>
      </c>
      <c r="AX143" s="143" t="s">
        <v>87</v>
      </c>
      <c r="AY143" s="143" t="s">
        <v>88</v>
      </c>
      <c r="AZ143" s="143" t="s">
        <v>47</v>
      </c>
      <c r="BA143" s="143" t="s">
        <v>89</v>
      </c>
      <c r="BB143" s="143" t="s">
        <v>90</v>
      </c>
      <c r="BC143" s="143" t="s">
        <v>91</v>
      </c>
      <c r="BD143" s="143" t="s">
        <v>92</v>
      </c>
      <c r="BE143" s="143" t="s">
        <v>93</v>
      </c>
      <c r="BF143" s="143" t="s">
        <v>94</v>
      </c>
      <c r="BG143" s="143" t="s">
        <v>95</v>
      </c>
      <c r="BH143" s="143" t="s">
        <v>4</v>
      </c>
      <c r="BI143" s="143" t="s">
        <v>85</v>
      </c>
      <c r="BJ143" s="143" t="s">
        <v>86</v>
      </c>
      <c r="BK143" s="143" t="s">
        <v>87</v>
      </c>
      <c r="BL143" s="143" t="s">
        <v>88</v>
      </c>
      <c r="BM143" s="143" t="s">
        <v>47</v>
      </c>
      <c r="BN143" s="143" t="s">
        <v>89</v>
      </c>
      <c r="BO143" s="143" t="s">
        <v>90</v>
      </c>
      <c r="BP143" s="143" t="s">
        <v>91</v>
      </c>
      <c r="BQ143" s="143" t="s">
        <v>92</v>
      </c>
      <c r="BR143" s="143" t="s">
        <v>93</v>
      </c>
      <c r="BS143" s="143" t="s">
        <v>94</v>
      </c>
      <c r="BT143" s="143" t="s">
        <v>95</v>
      </c>
      <c r="BU143" s="143" t="s">
        <v>4</v>
      </c>
      <c r="BV143" s="143" t="s">
        <v>85</v>
      </c>
      <c r="BW143" s="143" t="s">
        <v>86</v>
      </c>
      <c r="BX143" s="143" t="s">
        <v>87</v>
      </c>
      <c r="BY143" s="143" t="s">
        <v>88</v>
      </c>
      <c r="BZ143" s="143" t="s">
        <v>47</v>
      </c>
      <c r="CA143" s="143" t="s">
        <v>89</v>
      </c>
      <c r="CB143" s="143" t="s">
        <v>90</v>
      </c>
      <c r="CC143" s="143" t="s">
        <v>91</v>
      </c>
      <c r="CD143" s="143" t="s">
        <v>92</v>
      </c>
      <c r="CE143" s="143" t="s">
        <v>93</v>
      </c>
      <c r="CF143" s="143" t="s">
        <v>94</v>
      </c>
      <c r="CG143" s="143" t="s">
        <v>95</v>
      </c>
      <c r="CH143" s="143" t="s">
        <v>4</v>
      </c>
      <c r="CI143" s="143" t="s">
        <v>85</v>
      </c>
      <c r="CJ143" s="143" t="s">
        <v>86</v>
      </c>
      <c r="CK143" s="143" t="s">
        <v>87</v>
      </c>
      <c r="CL143" s="143" t="s">
        <v>88</v>
      </c>
      <c r="CM143" s="143" t="s">
        <v>47</v>
      </c>
      <c r="CN143" s="143" t="s">
        <v>89</v>
      </c>
      <c r="CO143" s="143" t="s">
        <v>90</v>
      </c>
      <c r="CP143" s="143" t="s">
        <v>91</v>
      </c>
      <c r="CQ143" s="143" t="s">
        <v>92</v>
      </c>
      <c r="CR143" s="143" t="s">
        <v>93</v>
      </c>
      <c r="CS143" s="143" t="s">
        <v>94</v>
      </c>
      <c r="CT143" s="143" t="s">
        <v>95</v>
      </c>
      <c r="CU143" s="143" t="s">
        <v>4</v>
      </c>
      <c r="CV143" s="143" t="s">
        <v>85</v>
      </c>
      <c r="CW143" s="143" t="s">
        <v>86</v>
      </c>
      <c r="CX143" s="143" t="s">
        <v>87</v>
      </c>
      <c r="CY143" s="143" t="s">
        <v>88</v>
      </c>
      <c r="CZ143" s="143" t="s">
        <v>47</v>
      </c>
      <c r="DA143" s="143" t="s">
        <v>89</v>
      </c>
      <c r="DB143" s="143" t="s">
        <v>90</v>
      </c>
      <c r="DC143" s="143" t="s">
        <v>91</v>
      </c>
      <c r="DD143" s="143" t="s">
        <v>92</v>
      </c>
      <c r="DE143" s="143" t="s">
        <v>93</v>
      </c>
      <c r="DF143" s="143" t="s">
        <v>94</v>
      </c>
      <c r="DG143" s="143" t="s">
        <v>95</v>
      </c>
      <c r="DH143" s="143" t="s">
        <v>4</v>
      </c>
      <c r="DI143" s="143" t="s">
        <v>85</v>
      </c>
      <c r="DJ143" s="143" t="s">
        <v>86</v>
      </c>
      <c r="DK143" s="143" t="s">
        <v>87</v>
      </c>
      <c r="DL143" s="143" t="s">
        <v>88</v>
      </c>
      <c r="DM143" s="143" t="s">
        <v>47</v>
      </c>
      <c r="DN143" s="143" t="s">
        <v>89</v>
      </c>
      <c r="DO143" s="143" t="s">
        <v>90</v>
      </c>
      <c r="DP143" s="143" t="s">
        <v>91</v>
      </c>
      <c r="DQ143" s="143" t="s">
        <v>92</v>
      </c>
      <c r="DR143" s="143" t="s">
        <v>93</v>
      </c>
      <c r="DS143" s="143" t="s">
        <v>94</v>
      </c>
      <c r="DT143" s="143" t="s">
        <v>95</v>
      </c>
      <c r="DU143" s="143" t="s">
        <v>4</v>
      </c>
      <c r="DV143" s="143" t="s">
        <v>85</v>
      </c>
      <c r="DW143" s="143" t="s">
        <v>86</v>
      </c>
      <c r="DX143" s="143" t="s">
        <v>87</v>
      </c>
      <c r="DY143" s="143" t="s">
        <v>88</v>
      </c>
      <c r="DZ143" s="143" t="s">
        <v>47</v>
      </c>
      <c r="EA143" s="143" t="s">
        <v>89</v>
      </c>
      <c r="EB143" s="143" t="s">
        <v>90</v>
      </c>
      <c r="EC143" s="143" t="s">
        <v>91</v>
      </c>
      <c r="ED143" s="143" t="s">
        <v>92</v>
      </c>
      <c r="EE143" s="143" t="s">
        <v>93</v>
      </c>
      <c r="EF143" s="143" t="s">
        <v>94</v>
      </c>
      <c r="EG143" s="143" t="s">
        <v>95</v>
      </c>
      <c r="EH143" s="143" t="s">
        <v>4</v>
      </c>
      <c r="EI143" s="2"/>
    </row>
    <row r="144" spans="1:141" ht="15.75" x14ac:dyDescent="0.25">
      <c r="A144" s="2">
        <f t="shared" ref="A144:E153" si="16">A5</f>
        <v>1</v>
      </c>
      <c r="B144" s="1" t="str">
        <f t="shared" si="16"/>
        <v>SEW-TBD1</v>
      </c>
      <c r="C144" s="1" t="str">
        <f t="shared" si="16"/>
        <v>SPP SEW - MacDill AFB</v>
      </c>
      <c r="D144" s="2" t="str">
        <f t="shared" si="16"/>
        <v>SEW-TBD1.1</v>
      </c>
      <c r="E144" s="127" t="str">
        <f t="shared" si="16"/>
        <v>SPP SEW - MacDill AFB</v>
      </c>
      <c r="F144" s="86">
        <v>45306</v>
      </c>
      <c r="G144" s="144"/>
      <c r="I144" s="147">
        <f>IF($F144&lt;J$142,(IF($F144&gt;I$142-1,SUM($I5:I5)+$H283,I5)),0)</f>
        <v>0</v>
      </c>
      <c r="J144" s="147">
        <f>IF($F144&lt;K$142,(IF($F144&gt;J$142-1,SUM($I5:J5)+$H283,J5)),0)</f>
        <v>0</v>
      </c>
      <c r="K144" s="147">
        <f>IF($F144&lt;L$142,(IF($F144&gt;K$142-1,SUM($I5:K5)+$H283,K5)),0)</f>
        <v>0</v>
      </c>
      <c r="L144" s="83">
        <f>IF($F144&lt;M$142,(IF($F144&gt;L$142-1,SUM($I5:L5)+$H283,L5)),0)</f>
        <v>0</v>
      </c>
      <c r="M144" s="83">
        <f>IF($F144&lt;N$142,(IF($F144&gt;M$142-1,SUM($I5:M5)+$H283,M5)),0)</f>
        <v>0</v>
      </c>
      <c r="N144" s="83">
        <f>IF($F144&lt;O$142,(IF($F144&gt;N$142-1,SUM($I5:N5)+$H283,N5)),0)</f>
        <v>0</v>
      </c>
      <c r="O144" s="83">
        <f>IF($F144&lt;P$142,(IF($F144&gt;O$142-1,SUM($I5:O5)+$H283,O5)),0)</f>
        <v>0</v>
      </c>
      <c r="P144" s="83">
        <f>IF($F144&lt;Q$142,(IF($F144&gt;P$142-1,SUM($I5:P5)+$H283,P5)),0)</f>
        <v>0</v>
      </c>
      <c r="Q144" s="83">
        <f>IF($F144&lt;R$142,(IF($F144&gt;Q$142-1,SUM($I5:Q5)+$H283,Q5)),0)</f>
        <v>0</v>
      </c>
      <c r="R144" s="83">
        <f>IF($F144&lt;S$142,(IF($F144&gt;R$142-1,SUM($I5:R5)+$H283,R5)),0)</f>
        <v>0</v>
      </c>
      <c r="S144" s="83">
        <f>IF($F144&lt;T$142,(IF($F144&gt;S$142-1,SUM($I5:S5)+$H283,S5)),0)</f>
        <v>0</v>
      </c>
      <c r="T144" s="83">
        <f>IF($F144&lt;U$142,(IF($F144&gt;T$142-1,SUM($I5:T5)+$H283,T5)),0)</f>
        <v>0</v>
      </c>
      <c r="U144" s="83">
        <f t="shared" ref="U144:U278" si="17">SUM(I144:T144)</f>
        <v>0</v>
      </c>
      <c r="AH144" s="146"/>
      <c r="AU144" s="146"/>
      <c r="BH144" s="146"/>
      <c r="BU144" s="146"/>
      <c r="CH144" s="146"/>
      <c r="CU144" s="146"/>
      <c r="DH144" s="146"/>
      <c r="DU144" s="146"/>
      <c r="EH144" s="146"/>
    </row>
    <row r="145" spans="1:138" ht="15.75" hidden="1" x14ac:dyDescent="0.25">
      <c r="A145" s="2">
        <f t="shared" si="16"/>
        <v>2</v>
      </c>
      <c r="B145" s="1">
        <f t="shared" si="16"/>
        <v>0</v>
      </c>
      <c r="C145" s="1">
        <f t="shared" si="16"/>
        <v>0</v>
      </c>
      <c r="D145" s="2">
        <f t="shared" si="16"/>
        <v>0</v>
      </c>
      <c r="E145" s="127">
        <f t="shared" si="16"/>
        <v>0</v>
      </c>
      <c r="F145" s="86"/>
      <c r="G145" s="144"/>
      <c r="I145" s="146">
        <f>IF($F145&lt;J$142,(IF($F145&gt;I$142-1,SUM($I6:I6)+$H284,I6)),0)</f>
        <v>0</v>
      </c>
      <c r="J145" s="146">
        <f>IF($F145&lt;K$142,(IF($F145&gt;J$142-1,SUM($I6:J6)+$H284,J6)),0)</f>
        <v>0</v>
      </c>
      <c r="K145" s="146">
        <f>IF($F145&lt;L$142,(IF($F145&gt;K$142-1,SUM($I6:K6)+$H284,K6)),0)</f>
        <v>0</v>
      </c>
      <c r="L145" s="146">
        <f>IF($F145&lt;M$142,(IF($F145&gt;L$142-1,SUM($I6:L6)+$H284,L6)),0)</f>
        <v>0</v>
      </c>
      <c r="M145" s="146">
        <f>IF($F145&lt;N$142,(IF($F145&gt;M$142-1,SUM($I6:M6)+$H284,M6)),0)</f>
        <v>0</v>
      </c>
      <c r="N145" s="146">
        <f>IF($F145&lt;O$142,(IF($F145&gt;N$142-1,SUM($I6:N6)+$H284,N6)),0)</f>
        <v>0</v>
      </c>
      <c r="O145" s="146">
        <f>IF($F145&lt;P$142,(IF($F145&gt;O$142-1,SUM($I6:O6)+$H284,O6)),0)</f>
        <v>0</v>
      </c>
      <c r="P145" s="146">
        <f>IF($F145&lt;Q$142,(IF($F145&gt;P$142-1,SUM($I6:P6)+$H284,P6)),0)</f>
        <v>0</v>
      </c>
      <c r="Q145" s="146">
        <f>IF($F145&lt;R$142,(IF($F145&gt;Q$142-1,SUM($I6:Q6)+$H284,Q6)),0)</f>
        <v>0</v>
      </c>
      <c r="R145" s="146">
        <f>IF($F145&lt;S$142,(IF($F145&gt;R$142-1,SUM($I6:R6)+$H284,R6)),0)</f>
        <v>0</v>
      </c>
      <c r="S145" s="146">
        <f>IF($F145&lt;T$142,(IF($F145&gt;S$142-1,SUM($I6:S6)+$H284,S6)),0)</f>
        <v>0</v>
      </c>
      <c r="T145" s="146">
        <f>IF($F145&lt;U$142,(IF($F145&gt;T$142-1,SUM($I6:T6)+$H284,T6)),0)</f>
        <v>0</v>
      </c>
      <c r="U145" s="83">
        <f t="shared" si="17"/>
        <v>0</v>
      </c>
      <c r="V145" s="146"/>
      <c r="W145" s="146"/>
      <c r="X145" s="146"/>
      <c r="Y145" s="146"/>
      <c r="Z145" s="146"/>
      <c r="AA145" s="146"/>
      <c r="AB145" s="146"/>
      <c r="AC145" s="146"/>
      <c r="AD145" s="146"/>
      <c r="AE145" s="146"/>
      <c r="AF145" s="146"/>
      <c r="AG145" s="146"/>
      <c r="AH145" s="146"/>
      <c r="AU145" s="146"/>
      <c r="BH145" s="146"/>
      <c r="BU145" s="146"/>
      <c r="CH145" s="146"/>
      <c r="CU145" s="146"/>
      <c r="DH145" s="146"/>
      <c r="DU145" s="146"/>
      <c r="EH145" s="146"/>
    </row>
    <row r="146" spans="1:138" ht="15.75" hidden="1" x14ac:dyDescent="0.25">
      <c r="A146" s="2">
        <f t="shared" si="16"/>
        <v>3</v>
      </c>
      <c r="B146" s="1">
        <f t="shared" si="16"/>
        <v>0</v>
      </c>
      <c r="C146" s="1">
        <f t="shared" si="16"/>
        <v>0</v>
      </c>
      <c r="D146" s="2">
        <f t="shared" si="16"/>
        <v>0</v>
      </c>
      <c r="E146" s="127">
        <f t="shared" si="16"/>
        <v>0</v>
      </c>
      <c r="F146" s="86"/>
      <c r="G146" s="144"/>
      <c r="I146" s="146">
        <f>IF($F146&lt;J$142,(IF($F146&gt;I$142-1,SUM($I7:I7)+$H285,I7)),0)</f>
        <v>0</v>
      </c>
      <c r="J146" s="146">
        <f>IF($F146&lt;K$142,(IF($F146&gt;J$142-1,SUM($I7:J7)+$H285,J7)),0)</f>
        <v>0</v>
      </c>
      <c r="K146" s="146">
        <f>IF($F146&lt;L$142,(IF($F146&gt;K$142-1,SUM($I7:K7)+$H285,K7)),0)</f>
        <v>0</v>
      </c>
      <c r="L146" s="146">
        <f>IF($F146&lt;M$142,(IF($F146&gt;L$142-1,SUM($I7:L7)+$H285,L7)),0)</f>
        <v>0</v>
      </c>
      <c r="M146" s="146">
        <f>IF($F146&lt;N$142,(IF($F146&gt;M$142-1,SUM($I7:M7)+$H285,M7)),0)</f>
        <v>0</v>
      </c>
      <c r="N146" s="146">
        <f>IF($F146&lt;O$142,(IF($F146&gt;N$142-1,SUM($I7:N7)+$H285,N7)),0)</f>
        <v>0</v>
      </c>
      <c r="O146" s="146">
        <f>IF($F146&lt;P$142,(IF($F146&gt;O$142-1,SUM($I7:O7)+$H285,O7)),0)</f>
        <v>0</v>
      </c>
      <c r="P146" s="146">
        <f>IF($F146&lt;Q$142,(IF($F146&gt;P$142-1,SUM($I7:P7)+$H285,P7)),0)</f>
        <v>0</v>
      </c>
      <c r="Q146" s="146">
        <f>IF($F146&lt;R$142,(IF($F146&gt;Q$142-1,SUM($I7:Q7)+$H285,Q7)),0)</f>
        <v>0</v>
      </c>
      <c r="R146" s="146">
        <f>IF($F146&lt;S$142,(IF($F146&gt;R$142-1,SUM($I7:R7)+$H285,R7)),0)</f>
        <v>0</v>
      </c>
      <c r="S146" s="146">
        <f>IF($F146&lt;T$142,(IF($F146&gt;S$142-1,SUM($I7:S7)+$H285,S7)),0)</f>
        <v>0</v>
      </c>
      <c r="T146" s="146">
        <f>IF($F146&lt;U$142,(IF($F146&gt;T$142-1,SUM($I7:T7)+$H285,T7)),0)</f>
        <v>0</v>
      </c>
      <c r="U146" s="83">
        <f t="shared" si="17"/>
        <v>0</v>
      </c>
      <c r="AH146" s="146"/>
      <c r="AU146" s="146"/>
      <c r="BH146" s="146"/>
      <c r="BU146" s="146"/>
      <c r="CH146" s="146"/>
      <c r="CU146" s="146"/>
      <c r="DH146" s="146"/>
      <c r="DU146" s="146"/>
      <c r="EH146" s="146"/>
    </row>
    <row r="147" spans="1:138" ht="15.75" hidden="1" x14ac:dyDescent="0.25">
      <c r="A147" s="2">
        <f t="shared" si="16"/>
        <v>4</v>
      </c>
      <c r="B147" s="1">
        <f t="shared" si="16"/>
        <v>0</v>
      </c>
      <c r="C147" s="1">
        <f t="shared" si="16"/>
        <v>0</v>
      </c>
      <c r="D147" s="2">
        <f t="shared" si="16"/>
        <v>0</v>
      </c>
      <c r="E147" s="127">
        <f t="shared" si="16"/>
        <v>0</v>
      </c>
      <c r="F147" s="86"/>
      <c r="I147" s="147">
        <f>IF($F147&lt;J$142,(IF($F147&gt;I$142-1,SUM($I8:I8)+$H286,I8)),0)</f>
        <v>0</v>
      </c>
      <c r="J147" s="147">
        <f>IF($F147&lt;K$142,(IF($F147&gt;J$142-1,SUM($I8:J8)+$H286,J8)),0)</f>
        <v>0</v>
      </c>
      <c r="K147" s="147">
        <f>IF($F147&lt;L$142,(IF($F147&gt;K$142-1,SUM($I8:K8)+$H286,K8)),0)</f>
        <v>0</v>
      </c>
      <c r="L147" s="147">
        <f>IF($F147&lt;M$142,(IF($F147&gt;L$142-1,SUM($I8:L8)+$H286,L8)),0)</f>
        <v>0</v>
      </c>
      <c r="M147" s="147">
        <f>IF($F147&lt;N$142,(IF($F147&gt;M$142-1,SUM($I8:M8)+$H286,M8)),0)</f>
        <v>0</v>
      </c>
      <c r="N147" s="147">
        <f>IF($F147&lt;O$142,(IF($F147&gt;N$142-1,SUM($I8:N8)+$H286,N8)),0)</f>
        <v>0</v>
      </c>
      <c r="O147" s="147">
        <f>IF($F147&lt;P$142,(IF($F147&gt;O$142-1,SUM($I8:O8)+$H286,O8)),0)</f>
        <v>0</v>
      </c>
      <c r="P147" s="147">
        <f>IF($F147&lt;Q$142,(IF($F147&gt;P$142-1,SUM($I8:P8)+$H286,P8)),0)</f>
        <v>0</v>
      </c>
      <c r="Q147" s="147">
        <f>IF($F147&lt;R$142,(IF($F147&gt;Q$142-1,SUM($I8:Q8)+$H286,Q8)),0)</f>
        <v>0</v>
      </c>
      <c r="R147" s="147">
        <f>IF($F147&lt;S$142,(IF($F147&gt;R$142-1,SUM($I8:R8)+$H286,R8)),0)</f>
        <v>0</v>
      </c>
      <c r="S147" s="147">
        <f>IF($F147&lt;T$142,(IF($F147&gt;S$142-1,SUM($I8:S8)+$H286,S8)),0)</f>
        <v>0</v>
      </c>
      <c r="T147" s="147">
        <f>IF($F147&lt;U$142,(IF($F147&gt;T$142-1,SUM($I8:T8)+$H286,T8)),0)</f>
        <v>0</v>
      </c>
      <c r="U147" s="146">
        <f t="shared" ref="U147:U210" si="18">SUM(I147:T147)</f>
        <v>0</v>
      </c>
      <c r="AH147" s="146"/>
      <c r="AU147" s="146"/>
      <c r="BH147" s="146"/>
      <c r="BU147" s="146"/>
      <c r="CH147" s="146"/>
      <c r="CU147" s="146"/>
      <c r="DH147" s="146"/>
      <c r="DU147" s="146"/>
      <c r="EH147" s="146"/>
    </row>
    <row r="148" spans="1:138" ht="15.75" hidden="1" x14ac:dyDescent="0.25">
      <c r="A148" s="2">
        <f t="shared" si="16"/>
        <v>5</v>
      </c>
      <c r="B148" s="1">
        <f t="shared" si="16"/>
        <v>0</v>
      </c>
      <c r="C148" s="1">
        <f t="shared" si="16"/>
        <v>0</v>
      </c>
      <c r="D148" s="2">
        <f t="shared" si="16"/>
        <v>0</v>
      </c>
      <c r="E148" s="127">
        <f t="shared" si="16"/>
        <v>0</v>
      </c>
      <c r="F148" s="86"/>
      <c r="I148" s="147">
        <f>IF($F148&lt;J$142,(IF($F148&gt;I$142-1,SUM($I9:I9)+$H287,I9)),0)</f>
        <v>0</v>
      </c>
      <c r="J148" s="147">
        <f>IF($F148&lt;K$142,(IF($F148&gt;J$142-1,SUM($I9:J9)+$H287,J9)),0)</f>
        <v>0</v>
      </c>
      <c r="K148" s="147">
        <f>IF($F148&lt;L$142,(IF($F148&gt;K$142-1,SUM($I9:K9)+$H287,K9)),0)</f>
        <v>0</v>
      </c>
      <c r="L148" s="147">
        <f>IF($F148&lt;M$142,(IF($F148&gt;L$142-1,SUM($I9:L9)+$H287,L9)),0)</f>
        <v>0</v>
      </c>
      <c r="M148" s="147">
        <f>IF($F148&lt;N$142,(IF($F148&gt;M$142-1,SUM($I9:M9)+$H287,M9)),0)</f>
        <v>0</v>
      </c>
      <c r="N148" s="147">
        <f>IF($F148&lt;O$142,(IF($F148&gt;N$142-1,SUM($I9:N9)+$H287,N9)),0)</f>
        <v>0</v>
      </c>
      <c r="O148" s="147">
        <f>IF($F148&lt;P$142,(IF($F148&gt;O$142-1,SUM($I9:O9)+$H287,O9)),0)</f>
        <v>0</v>
      </c>
      <c r="P148" s="147">
        <f>IF($F148&lt;Q$142,(IF($F148&gt;P$142-1,SUM($I9:P9)+$H287,P9)),0)</f>
        <v>0</v>
      </c>
      <c r="Q148" s="147">
        <f>IF($F148&lt;R$142,(IF($F148&gt;Q$142-1,SUM($I9:Q9)+$H287,Q9)),0)</f>
        <v>0</v>
      </c>
      <c r="R148" s="147">
        <f>IF($F148&lt;S$142,(IF($F148&gt;R$142-1,SUM($I9:R9)+$H287,R9)),0)</f>
        <v>0</v>
      </c>
      <c r="S148" s="147">
        <f>IF($F148&lt;T$142,(IF($F148&gt;S$142-1,SUM($I9:S9)+$H287,S9)),0)</f>
        <v>0</v>
      </c>
      <c r="T148" s="147">
        <f>IF($F148&lt;U$142,(IF($F148&gt;T$142-1,SUM($I9:T9)+$H287,T9)),0)</f>
        <v>0</v>
      </c>
      <c r="U148" s="146">
        <f t="shared" si="18"/>
        <v>0</v>
      </c>
      <c r="AH148" s="146"/>
      <c r="AU148" s="146"/>
      <c r="BH148" s="146"/>
      <c r="BU148" s="146"/>
      <c r="CH148" s="146"/>
      <c r="CU148" s="146"/>
      <c r="DH148" s="146"/>
      <c r="DU148" s="146"/>
      <c r="EH148" s="146"/>
    </row>
    <row r="149" spans="1:138" ht="15.75" hidden="1" x14ac:dyDescent="0.25">
      <c r="A149" s="2">
        <f t="shared" si="16"/>
        <v>6</v>
      </c>
      <c r="B149" s="1">
        <f t="shared" si="16"/>
        <v>0</v>
      </c>
      <c r="C149" s="1">
        <f t="shared" si="16"/>
        <v>0</v>
      </c>
      <c r="D149" s="2">
        <f t="shared" si="16"/>
        <v>0</v>
      </c>
      <c r="E149" s="127">
        <f t="shared" si="16"/>
        <v>0</v>
      </c>
      <c r="F149" s="86"/>
      <c r="I149" s="147">
        <f>IF($F149&lt;J$142,(IF($F149&gt;I$142-1,SUM($I10:I10)+$H288,I10)),0)</f>
        <v>0</v>
      </c>
      <c r="J149" s="147">
        <f>IF($F149&lt;K$142,(IF($F149&gt;J$142-1,SUM($I10:J10)+$H288,J10)),0)</f>
        <v>0</v>
      </c>
      <c r="K149" s="147">
        <f>IF($F149&lt;L$142,(IF($F149&gt;K$142-1,SUM($I10:K10)+$H288,K10)),0)</f>
        <v>0</v>
      </c>
      <c r="L149" s="147">
        <f>IF($F149&lt;M$142,(IF($F149&gt;L$142-1,SUM($I10:L10)+$H288,L10)),0)</f>
        <v>0</v>
      </c>
      <c r="M149" s="147">
        <f>IF($F149&lt;N$142,(IF($F149&gt;M$142-1,SUM($I10:M10)+$H288,M10)),0)</f>
        <v>0</v>
      </c>
      <c r="N149" s="147">
        <f>IF($F149&lt;O$142,(IF($F149&gt;N$142-1,SUM($I10:N10)+$H288,N10)),0)</f>
        <v>0</v>
      </c>
      <c r="O149" s="147">
        <f>IF($F149&lt;P$142,(IF($F149&gt;O$142-1,SUM($I10:O10)+$H288,O10)),0)</f>
        <v>0</v>
      </c>
      <c r="P149" s="147">
        <f>IF($F149&lt;Q$142,(IF($F149&gt;P$142-1,SUM($I10:P10)+$H288,P10)),0)</f>
        <v>0</v>
      </c>
      <c r="Q149" s="147">
        <f>IF($F149&lt;R$142,(IF($F149&gt;Q$142-1,SUM($I10:Q10)+$H288,Q10)),0)</f>
        <v>0</v>
      </c>
      <c r="R149" s="147">
        <f>IF($F149&lt;S$142,(IF($F149&gt;R$142-1,SUM($I10:R10)+$H288,R10)),0)</f>
        <v>0</v>
      </c>
      <c r="S149" s="147">
        <f>IF($F149&lt;T$142,(IF($F149&gt;S$142-1,SUM($I10:S10)+$H288,S10)),0)</f>
        <v>0</v>
      </c>
      <c r="T149" s="147">
        <f>IF($F149&lt;U$142,(IF($F149&gt;T$142-1,SUM($I10:T10)+$H288,T10)),0)</f>
        <v>0</v>
      </c>
      <c r="U149" s="146">
        <f t="shared" si="18"/>
        <v>0</v>
      </c>
      <c r="AH149" s="146"/>
      <c r="AU149" s="146"/>
      <c r="BH149" s="146"/>
      <c r="BU149" s="146"/>
      <c r="CH149" s="146"/>
      <c r="CU149" s="146"/>
      <c r="DH149" s="146"/>
      <c r="DU149" s="146"/>
      <c r="EH149" s="146"/>
    </row>
    <row r="150" spans="1:138" ht="15.75" hidden="1" x14ac:dyDescent="0.25">
      <c r="A150" s="2">
        <f t="shared" si="16"/>
        <v>7</v>
      </c>
      <c r="B150" s="1">
        <f t="shared" si="16"/>
        <v>0</v>
      </c>
      <c r="C150" s="1">
        <f t="shared" si="16"/>
        <v>0</v>
      </c>
      <c r="D150" s="2">
        <f t="shared" si="16"/>
        <v>0</v>
      </c>
      <c r="E150" s="127">
        <f t="shared" si="16"/>
        <v>0</v>
      </c>
      <c r="F150" s="86"/>
      <c r="I150" s="147">
        <f>IF($F150&lt;J$142,(IF($F150&gt;I$142-1,SUM($I11:I11)+$H289,I11)),0)</f>
        <v>0</v>
      </c>
      <c r="J150" s="147">
        <f>IF($F150&lt;K$142,(IF($F150&gt;J$142-1,SUM($I11:J11)+$H289,J11)),0)</f>
        <v>0</v>
      </c>
      <c r="K150" s="147">
        <f>IF($F150&lt;L$142,(IF($F150&gt;K$142-1,SUM($I11:K11)+$H289,K11)),0)</f>
        <v>0</v>
      </c>
      <c r="L150" s="147">
        <f>IF($F150&lt;M$142,(IF($F150&gt;L$142-1,SUM($I11:L11)+$H289,L11)),0)</f>
        <v>0</v>
      </c>
      <c r="M150" s="147">
        <f>IF($F150&lt;N$142,(IF($F150&gt;M$142-1,SUM($I11:M11)+$H289,M11)),0)</f>
        <v>0</v>
      </c>
      <c r="N150" s="147">
        <f>IF($F150&lt;O$142,(IF($F150&gt;N$142-1,SUM($I11:N11)+$H289,N11)),0)</f>
        <v>0</v>
      </c>
      <c r="O150" s="147">
        <f>IF($F150&lt;P$142,(IF($F150&gt;O$142-1,SUM($I11:O11)+$H289,O11)),0)</f>
        <v>0</v>
      </c>
      <c r="P150" s="147">
        <f>IF($F150&lt;Q$142,(IF($F150&gt;P$142-1,SUM($I11:P11)+$H289,P11)),0)</f>
        <v>0</v>
      </c>
      <c r="Q150" s="147">
        <f>IF($F150&lt;R$142,(IF($F150&gt;Q$142-1,SUM($I11:Q11)+$H289,Q11)),0)</f>
        <v>0</v>
      </c>
      <c r="R150" s="147">
        <f>IF($F150&lt;S$142,(IF($F150&gt;R$142-1,SUM($I11:R11)+$H289,R11)),0)</f>
        <v>0</v>
      </c>
      <c r="S150" s="147">
        <f>IF($F150&lt;T$142,(IF($F150&gt;S$142-1,SUM($I11:S11)+$H289,S11)),0)</f>
        <v>0</v>
      </c>
      <c r="T150" s="147">
        <f>IF($F150&lt;U$142,(IF($F150&gt;T$142-1,SUM($I11:T11)+$H289,T11)),0)</f>
        <v>0</v>
      </c>
      <c r="U150" s="146">
        <f t="shared" si="18"/>
        <v>0</v>
      </c>
      <c r="AH150" s="146"/>
      <c r="AU150" s="146"/>
      <c r="BH150" s="146"/>
      <c r="BU150" s="146"/>
      <c r="CH150" s="146"/>
      <c r="CU150" s="146"/>
      <c r="DH150" s="146"/>
      <c r="DU150" s="146"/>
      <c r="EH150" s="146"/>
    </row>
    <row r="151" spans="1:138" ht="15.75" hidden="1" x14ac:dyDescent="0.25">
      <c r="A151" s="2">
        <f t="shared" si="16"/>
        <v>8</v>
      </c>
      <c r="B151" s="1">
        <f t="shared" si="16"/>
        <v>0</v>
      </c>
      <c r="C151" s="1">
        <f t="shared" si="16"/>
        <v>0</v>
      </c>
      <c r="D151" s="2">
        <f t="shared" si="16"/>
        <v>0</v>
      </c>
      <c r="E151" s="127">
        <f t="shared" si="16"/>
        <v>0</v>
      </c>
      <c r="F151" s="86"/>
      <c r="I151" s="147">
        <f>IF($F151&lt;J$142,(IF($F151&gt;I$142-1,SUM($I12:I12)+$H290,I12)),0)</f>
        <v>0</v>
      </c>
      <c r="J151" s="147">
        <f>IF($F151&lt;K$142,(IF($F151&gt;J$142-1,SUM($I12:J12)+$H290,J12)),0)</f>
        <v>0</v>
      </c>
      <c r="K151" s="147">
        <f>IF($F151&lt;L$142,(IF($F151&gt;K$142-1,SUM($I12:K12)+$H290,K12)),0)</f>
        <v>0</v>
      </c>
      <c r="L151" s="147">
        <f>IF($F151&lt;M$142,(IF($F151&gt;L$142-1,SUM($I12:L12)+$H290,L12)),0)</f>
        <v>0</v>
      </c>
      <c r="M151" s="147">
        <f>IF($F151&lt;N$142,(IF($F151&gt;M$142-1,SUM($I12:M12)+$H290,M12)),0)</f>
        <v>0</v>
      </c>
      <c r="N151" s="147">
        <f>IF($F151&lt;O$142,(IF($F151&gt;N$142-1,SUM($I12:N12)+$H290,N12)),0)</f>
        <v>0</v>
      </c>
      <c r="O151" s="147">
        <f>IF($F151&lt;P$142,(IF($F151&gt;O$142-1,SUM($I12:O12)+$H290,O12)),0)</f>
        <v>0</v>
      </c>
      <c r="P151" s="147">
        <f>IF($F151&lt;Q$142,(IF($F151&gt;P$142-1,SUM($I12:P12)+$H290,P12)),0)</f>
        <v>0</v>
      </c>
      <c r="Q151" s="147">
        <f>IF($F151&lt;R$142,(IF($F151&gt;Q$142-1,SUM($I12:Q12)+$H290,Q12)),0)</f>
        <v>0</v>
      </c>
      <c r="R151" s="147">
        <f>IF($F151&lt;S$142,(IF($F151&gt;R$142-1,SUM($I12:R12)+$H290,R12)),0)</f>
        <v>0</v>
      </c>
      <c r="S151" s="147">
        <f>IF($F151&lt;T$142,(IF($F151&gt;S$142-1,SUM($I12:S12)+$H290,S12)),0)</f>
        <v>0</v>
      </c>
      <c r="T151" s="147">
        <f>IF($F151&lt;U$142,(IF($F151&gt;T$142-1,SUM($I12:T12)+$H290,T12)),0)</f>
        <v>0</v>
      </c>
      <c r="U151" s="146">
        <f t="shared" si="18"/>
        <v>0</v>
      </c>
      <c r="AH151" s="146"/>
      <c r="AU151" s="146"/>
      <c r="BH151" s="146"/>
      <c r="BU151" s="146"/>
      <c r="CH151" s="146"/>
      <c r="CU151" s="146"/>
      <c r="DH151" s="146"/>
      <c r="DU151" s="146"/>
      <c r="EH151" s="146"/>
    </row>
    <row r="152" spans="1:138" ht="15.75" hidden="1" x14ac:dyDescent="0.25">
      <c r="A152" s="2">
        <f t="shared" si="16"/>
        <v>9</v>
      </c>
      <c r="B152" s="1">
        <f t="shared" si="16"/>
        <v>0</v>
      </c>
      <c r="C152" s="1">
        <f t="shared" si="16"/>
        <v>0</v>
      </c>
      <c r="D152" s="2">
        <f t="shared" si="16"/>
        <v>0</v>
      </c>
      <c r="E152" s="127">
        <f t="shared" si="16"/>
        <v>0</v>
      </c>
      <c r="F152" s="86"/>
      <c r="I152" s="147">
        <f>IF($F152&lt;J$142,(IF($F152&gt;I$142-1,SUM($I13:I13)+$H291,I13)),0)</f>
        <v>0</v>
      </c>
      <c r="J152" s="147">
        <f>IF($F152&lt;K$142,(IF($F152&gt;J$142-1,SUM($I13:J13)+$H291,J13)),0)</f>
        <v>0</v>
      </c>
      <c r="K152" s="147">
        <f>IF($F152&lt;L$142,(IF($F152&gt;K$142-1,SUM($I13:K13)+$H291,K13)),0)</f>
        <v>0</v>
      </c>
      <c r="L152" s="147">
        <f>IF($F152&lt;M$142,(IF($F152&gt;L$142-1,SUM($I13:L13)+$H291,L13)),0)</f>
        <v>0</v>
      </c>
      <c r="M152" s="147">
        <f>IF($F152&lt;N$142,(IF($F152&gt;M$142-1,SUM($I13:M13)+$H291,M13)),0)</f>
        <v>0</v>
      </c>
      <c r="N152" s="147">
        <f>IF($F152&lt;O$142,(IF($F152&gt;N$142-1,SUM($I13:N13)+$H291,N13)),0)</f>
        <v>0</v>
      </c>
      <c r="O152" s="147">
        <f>IF($F152&lt;P$142,(IF($F152&gt;O$142-1,SUM($I13:O13)+$H291,O13)),0)</f>
        <v>0</v>
      </c>
      <c r="P152" s="147">
        <f>IF($F152&lt;Q$142,(IF($F152&gt;P$142-1,SUM($I13:P13)+$H291,P13)),0)</f>
        <v>0</v>
      </c>
      <c r="Q152" s="147">
        <f>IF($F152&lt;R$142,(IF($F152&gt;Q$142-1,SUM($I13:Q13)+$H291,Q13)),0)</f>
        <v>0</v>
      </c>
      <c r="R152" s="147">
        <f>IF($F152&lt;S$142,(IF($F152&gt;R$142-1,SUM($I13:R13)+$H291,R13)),0)</f>
        <v>0</v>
      </c>
      <c r="S152" s="147">
        <f>IF($F152&lt;T$142,(IF($F152&gt;S$142-1,SUM($I13:S13)+$H291,S13)),0)</f>
        <v>0</v>
      </c>
      <c r="T152" s="147">
        <f>IF($F152&lt;U$142,(IF($F152&gt;T$142-1,SUM($I13:T13)+$H291,T13)),0)</f>
        <v>0</v>
      </c>
      <c r="U152" s="146">
        <f t="shared" si="18"/>
        <v>0</v>
      </c>
      <c r="AH152" s="146"/>
      <c r="AU152" s="146"/>
      <c r="BH152" s="146"/>
      <c r="BU152" s="146"/>
      <c r="CH152" s="146"/>
      <c r="CU152" s="146"/>
      <c r="DH152" s="146"/>
      <c r="DU152" s="146"/>
      <c r="EH152" s="146"/>
    </row>
    <row r="153" spans="1:138" ht="15.75" hidden="1" x14ac:dyDescent="0.25">
      <c r="A153" s="2">
        <f t="shared" si="16"/>
        <v>10</v>
      </c>
      <c r="B153" s="1">
        <f t="shared" si="16"/>
        <v>0</v>
      </c>
      <c r="C153" s="1">
        <f t="shared" si="16"/>
        <v>0</v>
      </c>
      <c r="D153" s="2">
        <f t="shared" si="16"/>
        <v>0</v>
      </c>
      <c r="E153" s="127">
        <f t="shared" si="16"/>
        <v>0</v>
      </c>
      <c r="F153" s="86"/>
      <c r="I153" s="147">
        <f>IF($F153&lt;J$142,(IF($F153&gt;I$142-1,SUM($I14:I14)+$H292,I14)),0)</f>
        <v>0</v>
      </c>
      <c r="J153" s="147">
        <f>IF($F153&lt;K$142,(IF($F153&gt;J$142-1,SUM($I14:J14)+$H292,J14)),0)</f>
        <v>0</v>
      </c>
      <c r="K153" s="147">
        <f>IF($F153&lt;L$142,(IF($F153&gt;K$142-1,SUM($I14:K14)+$H292,K14)),0)</f>
        <v>0</v>
      </c>
      <c r="L153" s="147">
        <f>IF($F153&lt;M$142,(IF($F153&gt;L$142-1,SUM($I14:L14)+$H292,L14)),0)</f>
        <v>0</v>
      </c>
      <c r="M153" s="147">
        <f>IF($F153&lt;N$142,(IF($F153&gt;M$142-1,SUM($I14:M14)+$H292,M14)),0)</f>
        <v>0</v>
      </c>
      <c r="N153" s="147">
        <f>IF($F153&lt;O$142,(IF($F153&gt;N$142-1,SUM($I14:N14)+$H292,N14)),0)</f>
        <v>0</v>
      </c>
      <c r="O153" s="147">
        <f>IF($F153&lt;P$142,(IF($F153&gt;O$142-1,SUM($I14:O14)+$H292,O14)),0)</f>
        <v>0</v>
      </c>
      <c r="P153" s="147">
        <f>IF($F153&lt;Q$142,(IF($F153&gt;P$142-1,SUM($I14:P14)+$H292,P14)),0)</f>
        <v>0</v>
      </c>
      <c r="Q153" s="147">
        <f>IF($F153&lt;R$142,(IF($F153&gt;Q$142-1,SUM($I14:Q14)+$H292,Q14)),0)</f>
        <v>0</v>
      </c>
      <c r="R153" s="147">
        <f>IF($F153&lt;S$142,(IF($F153&gt;R$142-1,SUM($I14:R14)+$H292,R14)),0)</f>
        <v>0</v>
      </c>
      <c r="S153" s="147">
        <f>IF($F153&lt;T$142,(IF($F153&gt;S$142-1,SUM($I14:S14)+$H292,S14)),0)</f>
        <v>0</v>
      </c>
      <c r="T153" s="147">
        <f>IF($F153&lt;U$142,(IF($F153&gt;T$142-1,SUM($I14:T14)+$H292,T14)),0)</f>
        <v>0</v>
      </c>
      <c r="U153" s="146">
        <f t="shared" si="18"/>
        <v>0</v>
      </c>
      <c r="AH153" s="146"/>
      <c r="AU153" s="146"/>
      <c r="BH153" s="146"/>
      <c r="BU153" s="146"/>
      <c r="CH153" s="146"/>
      <c r="CU153" s="146"/>
      <c r="DH153" s="146"/>
      <c r="DU153" s="146"/>
      <c r="EH153" s="146"/>
    </row>
    <row r="154" spans="1:138" ht="15.75" hidden="1" x14ac:dyDescent="0.25">
      <c r="A154" s="2">
        <f t="shared" ref="A154:E163" si="19">A15</f>
        <v>11</v>
      </c>
      <c r="B154" s="1">
        <f t="shared" si="19"/>
        <v>0</v>
      </c>
      <c r="C154" s="1">
        <f t="shared" si="19"/>
        <v>0</v>
      </c>
      <c r="D154" s="2">
        <f t="shared" si="19"/>
        <v>0</v>
      </c>
      <c r="E154" s="127">
        <f t="shared" si="19"/>
        <v>0</v>
      </c>
      <c r="F154" s="86"/>
      <c r="I154" s="147">
        <f>IF($F154&lt;J$142,(IF($F154&gt;I$142-1,SUM($I15:I15)+$H293,I15)),0)</f>
        <v>0</v>
      </c>
      <c r="J154" s="147">
        <f>IF($F154&lt;K$142,(IF($F154&gt;J$142-1,SUM($I15:J15)+$H293,J15)),0)</f>
        <v>0</v>
      </c>
      <c r="K154" s="147">
        <f>IF($F154&lt;L$142,(IF($F154&gt;K$142-1,SUM($I15:K15)+$H293,K15)),0)</f>
        <v>0</v>
      </c>
      <c r="L154" s="147">
        <f>IF($F154&lt;M$142,(IF($F154&gt;L$142-1,SUM($I15:L15)+$H293,L15)),0)</f>
        <v>0</v>
      </c>
      <c r="M154" s="147">
        <f>IF($F154&lt;N$142,(IF($F154&gt;M$142-1,SUM($I15:M15)+$H293,M15)),0)</f>
        <v>0</v>
      </c>
      <c r="N154" s="147">
        <f>IF($F154&lt;O$142,(IF($F154&gt;N$142-1,SUM($I15:N15)+$H293,N15)),0)</f>
        <v>0</v>
      </c>
      <c r="O154" s="147">
        <f>IF($F154&lt;P$142,(IF($F154&gt;O$142-1,SUM($I15:O15)+$H293,O15)),0)</f>
        <v>0</v>
      </c>
      <c r="P154" s="147">
        <f>IF($F154&lt;Q$142,(IF($F154&gt;P$142-1,SUM($I15:P15)+$H293,P15)),0)</f>
        <v>0</v>
      </c>
      <c r="Q154" s="147">
        <f>IF($F154&lt;R$142,(IF($F154&gt;Q$142-1,SUM($I15:Q15)+$H293,Q15)),0)</f>
        <v>0</v>
      </c>
      <c r="R154" s="147">
        <f>IF($F154&lt;S$142,(IF($F154&gt;R$142-1,SUM($I15:R15)+$H293,R15)),0)</f>
        <v>0</v>
      </c>
      <c r="S154" s="147">
        <f>IF($F154&lt;T$142,(IF($F154&gt;S$142-1,SUM($I15:S15)+$H293,S15)),0)</f>
        <v>0</v>
      </c>
      <c r="T154" s="147">
        <f>IF($F154&lt;U$142,(IF($F154&gt;T$142-1,SUM($I15:T15)+$H293,T15)),0)</f>
        <v>0</v>
      </c>
      <c r="U154" s="146">
        <f t="shared" si="18"/>
        <v>0</v>
      </c>
      <c r="AH154" s="146"/>
      <c r="AU154" s="146"/>
      <c r="BH154" s="146"/>
      <c r="BU154" s="146"/>
      <c r="CH154" s="146"/>
      <c r="CU154" s="146"/>
      <c r="DH154" s="146"/>
      <c r="DU154" s="146"/>
      <c r="EH154" s="146"/>
    </row>
    <row r="155" spans="1:138" ht="15.75" hidden="1" x14ac:dyDescent="0.25">
      <c r="A155" s="2">
        <f t="shared" si="19"/>
        <v>12</v>
      </c>
      <c r="B155" s="1">
        <f t="shared" si="19"/>
        <v>0</v>
      </c>
      <c r="C155" s="1">
        <f t="shared" si="19"/>
        <v>0</v>
      </c>
      <c r="D155" s="2">
        <f t="shared" si="19"/>
        <v>0</v>
      </c>
      <c r="E155" s="127">
        <f t="shared" si="19"/>
        <v>0</v>
      </c>
      <c r="F155" s="86"/>
      <c r="I155" s="147">
        <f>IF($F155&lt;J$142,(IF($F155&gt;I$142-1,SUM($I16:I16)+$H294,I16)),0)</f>
        <v>0</v>
      </c>
      <c r="J155" s="147">
        <f>IF($F155&lt;K$142,(IF($F155&gt;J$142-1,SUM($I16:J16)+$H294,J16)),0)</f>
        <v>0</v>
      </c>
      <c r="K155" s="147">
        <f>IF($F155&lt;L$142,(IF($F155&gt;K$142-1,SUM($I16:K16)+$H294,K16)),0)</f>
        <v>0</v>
      </c>
      <c r="L155" s="147">
        <f>IF($F155&lt;M$142,(IF($F155&gt;L$142-1,SUM($I16:L16)+$H294,L16)),0)</f>
        <v>0</v>
      </c>
      <c r="M155" s="147">
        <f>IF($F155&lt;N$142,(IF($F155&gt;M$142-1,SUM($I16:M16)+$H294,M16)),0)</f>
        <v>0</v>
      </c>
      <c r="N155" s="147">
        <f>IF($F155&lt;O$142,(IF($F155&gt;N$142-1,SUM($I16:N16)+$H294,N16)),0)</f>
        <v>0</v>
      </c>
      <c r="O155" s="147">
        <f>IF($F155&lt;P$142,(IF($F155&gt;O$142-1,SUM($I16:O16)+$H294,O16)),0)</f>
        <v>0</v>
      </c>
      <c r="P155" s="147">
        <f>IF($F155&lt;Q$142,(IF($F155&gt;P$142-1,SUM($I16:P16)+$H294,P16)),0)</f>
        <v>0</v>
      </c>
      <c r="Q155" s="147">
        <f>IF($F155&lt;R$142,(IF($F155&gt;Q$142-1,SUM($I16:Q16)+$H294,Q16)),0)</f>
        <v>0</v>
      </c>
      <c r="R155" s="147">
        <f>IF($F155&lt;S$142,(IF($F155&gt;R$142-1,SUM($I16:R16)+$H294,R16)),0)</f>
        <v>0</v>
      </c>
      <c r="S155" s="147">
        <f>IF($F155&lt;T$142,(IF($F155&gt;S$142-1,SUM($I16:S16)+$H294,S16)),0)</f>
        <v>0</v>
      </c>
      <c r="T155" s="147">
        <f>IF($F155&lt;U$142,(IF($F155&gt;T$142-1,SUM($I16:T16)+$H294,T16)),0)</f>
        <v>0</v>
      </c>
      <c r="U155" s="146">
        <f t="shared" si="18"/>
        <v>0</v>
      </c>
      <c r="AH155" s="146"/>
      <c r="AU155" s="146"/>
      <c r="BH155" s="146"/>
      <c r="BU155" s="146"/>
      <c r="CH155" s="146"/>
      <c r="CU155" s="146"/>
      <c r="DH155" s="146"/>
      <c r="DU155" s="146"/>
      <c r="EH155" s="146"/>
    </row>
    <row r="156" spans="1:138" ht="15.75" hidden="1" x14ac:dyDescent="0.25">
      <c r="A156" s="2">
        <f t="shared" si="19"/>
        <v>13</v>
      </c>
      <c r="B156" s="1">
        <f t="shared" si="19"/>
        <v>0</v>
      </c>
      <c r="C156" s="1">
        <f t="shared" si="19"/>
        <v>0</v>
      </c>
      <c r="D156" s="2">
        <f t="shared" si="19"/>
        <v>0</v>
      </c>
      <c r="E156" s="127">
        <f t="shared" si="19"/>
        <v>0</v>
      </c>
      <c r="F156" s="86"/>
      <c r="I156" s="147">
        <f>IF($F156&lt;J$142,(IF($F156&gt;I$142-1,SUM($I17:I17)+$H295,I17)),0)</f>
        <v>0</v>
      </c>
      <c r="J156" s="147">
        <f>IF($F156&lt;K$142,(IF($F156&gt;J$142-1,SUM($I17:J17)+$H295,J17)),0)</f>
        <v>0</v>
      </c>
      <c r="K156" s="147">
        <f>IF($F156&lt;L$142,(IF($F156&gt;K$142-1,SUM($I17:K17)+$H295,K17)),0)</f>
        <v>0</v>
      </c>
      <c r="L156" s="147">
        <f>IF($F156&lt;M$142,(IF($F156&gt;L$142-1,SUM($I17:L17)+$H295,L17)),0)</f>
        <v>0</v>
      </c>
      <c r="M156" s="147">
        <f>IF($F156&lt;N$142,(IF($F156&gt;M$142-1,SUM($I17:M17)+$H295,M17)),0)</f>
        <v>0</v>
      </c>
      <c r="N156" s="147">
        <f>IF($F156&lt;O$142,(IF($F156&gt;N$142-1,SUM($I17:N17)+$H295,N17)),0)</f>
        <v>0</v>
      </c>
      <c r="O156" s="147">
        <f>IF($F156&lt;P$142,(IF($F156&gt;O$142-1,SUM($I17:O17)+$H295,O17)),0)</f>
        <v>0</v>
      </c>
      <c r="P156" s="147">
        <f>IF($F156&lt;Q$142,(IF($F156&gt;P$142-1,SUM($I17:P17)+$H295,P17)),0)</f>
        <v>0</v>
      </c>
      <c r="Q156" s="147">
        <f>IF($F156&lt;R$142,(IF($F156&gt;Q$142-1,SUM($I17:Q17)+$H295,Q17)),0)</f>
        <v>0</v>
      </c>
      <c r="R156" s="147">
        <f>IF($F156&lt;S$142,(IF($F156&gt;R$142-1,SUM($I17:R17)+$H295,R17)),0)</f>
        <v>0</v>
      </c>
      <c r="S156" s="147">
        <f>IF($F156&lt;T$142,(IF($F156&gt;S$142-1,SUM($I17:S17)+$H295,S17)),0)</f>
        <v>0</v>
      </c>
      <c r="T156" s="147">
        <f>IF($F156&lt;U$142,(IF($F156&gt;T$142-1,SUM($I17:T17)+$H295,T17)),0)</f>
        <v>0</v>
      </c>
      <c r="U156" s="146">
        <f t="shared" si="18"/>
        <v>0</v>
      </c>
      <c r="AH156" s="146"/>
      <c r="AU156" s="146"/>
      <c r="BH156" s="146"/>
      <c r="BU156" s="146"/>
      <c r="CH156" s="146"/>
      <c r="CU156" s="146"/>
      <c r="DH156" s="146"/>
      <c r="DU156" s="146"/>
      <c r="EH156" s="146"/>
    </row>
    <row r="157" spans="1:138" ht="15.75" hidden="1" x14ac:dyDescent="0.25">
      <c r="A157" s="2">
        <f t="shared" si="19"/>
        <v>14</v>
      </c>
      <c r="B157" s="1">
        <f t="shared" si="19"/>
        <v>0</v>
      </c>
      <c r="C157" s="1">
        <f t="shared" si="19"/>
        <v>0</v>
      </c>
      <c r="D157" s="2">
        <f t="shared" si="19"/>
        <v>0</v>
      </c>
      <c r="E157" s="127">
        <f t="shared" si="19"/>
        <v>0</v>
      </c>
      <c r="F157" s="86"/>
      <c r="I157" s="147">
        <f>IF($F157&lt;J$142,(IF($F157&gt;I$142-1,SUM($I18:I18)+$H296,I18)),0)</f>
        <v>0</v>
      </c>
      <c r="J157" s="147">
        <f>IF($F157&lt;K$142,(IF($F157&gt;J$142-1,SUM($I18:J18)+$H296,J18)),0)</f>
        <v>0</v>
      </c>
      <c r="K157" s="147">
        <f>IF($F157&lt;L$142,(IF($F157&gt;K$142-1,SUM($I18:K18)+$H296,K18)),0)</f>
        <v>0</v>
      </c>
      <c r="L157" s="147">
        <f>IF($F157&lt;M$142,(IF($F157&gt;L$142-1,SUM($I18:L18)+$H296,L18)),0)</f>
        <v>0</v>
      </c>
      <c r="M157" s="147">
        <f>IF($F157&lt;N$142,(IF($F157&gt;M$142-1,SUM($I18:M18)+$H296,M18)),0)</f>
        <v>0</v>
      </c>
      <c r="N157" s="147">
        <f>IF($F157&lt;O$142,(IF($F157&gt;N$142-1,SUM($I18:N18)+$H296,N18)),0)</f>
        <v>0</v>
      </c>
      <c r="O157" s="147">
        <f>IF($F157&lt;P$142,(IF($F157&gt;O$142-1,SUM($I18:O18)+$H296,O18)),0)</f>
        <v>0</v>
      </c>
      <c r="P157" s="147">
        <f>IF($F157&lt;Q$142,(IF($F157&gt;P$142-1,SUM($I18:P18)+$H296,P18)),0)</f>
        <v>0</v>
      </c>
      <c r="Q157" s="147">
        <f>IF($F157&lt;R$142,(IF($F157&gt;Q$142-1,SUM($I18:Q18)+$H296,Q18)),0)</f>
        <v>0</v>
      </c>
      <c r="R157" s="147">
        <f>IF($F157&lt;S$142,(IF($F157&gt;R$142-1,SUM($I18:R18)+$H296,R18)),0)</f>
        <v>0</v>
      </c>
      <c r="S157" s="147">
        <f>IF($F157&lt;T$142,(IF($F157&gt;S$142-1,SUM($I18:S18)+$H296,S18)),0)</f>
        <v>0</v>
      </c>
      <c r="T157" s="147">
        <f>IF($F157&lt;U$142,(IF($F157&gt;T$142-1,SUM($I18:T18)+$H296,T18)),0)</f>
        <v>0</v>
      </c>
      <c r="U157" s="146">
        <f t="shared" si="18"/>
        <v>0</v>
      </c>
      <c r="AH157" s="146"/>
      <c r="AU157" s="146"/>
      <c r="BH157" s="146"/>
      <c r="BU157" s="146"/>
      <c r="CH157" s="146"/>
      <c r="CU157" s="146"/>
      <c r="DH157" s="146"/>
      <c r="DU157" s="146"/>
      <c r="EH157" s="146"/>
    </row>
    <row r="158" spans="1:138" ht="15.75" hidden="1" x14ac:dyDescent="0.25">
      <c r="A158" s="2">
        <f t="shared" si="19"/>
        <v>15</v>
      </c>
      <c r="B158" s="1">
        <f t="shared" si="19"/>
        <v>0</v>
      </c>
      <c r="C158" s="1">
        <f t="shared" si="19"/>
        <v>0</v>
      </c>
      <c r="D158" s="2">
        <f t="shared" si="19"/>
        <v>0</v>
      </c>
      <c r="E158" s="127">
        <f t="shared" si="19"/>
        <v>0</v>
      </c>
      <c r="F158" s="86"/>
      <c r="I158" s="147">
        <f>IF($F158&lt;J$142,(IF($F158&gt;I$142-1,SUM($I19:I19)+$H297,I19)),0)</f>
        <v>0</v>
      </c>
      <c r="J158" s="147">
        <f>IF($F158&lt;K$142,(IF($F158&gt;J$142-1,SUM($I19:J19)+$H297,J19)),0)</f>
        <v>0</v>
      </c>
      <c r="K158" s="147">
        <f>IF($F158&lt;L$142,(IF($F158&gt;K$142-1,SUM($I19:K19)+$H297,K19)),0)</f>
        <v>0</v>
      </c>
      <c r="L158" s="147">
        <f>IF($F158&lt;M$142,(IF($F158&gt;L$142-1,SUM($I19:L19)+$H297,L19)),0)</f>
        <v>0</v>
      </c>
      <c r="M158" s="147">
        <f>IF($F158&lt;N$142,(IF($F158&gt;M$142-1,SUM($I19:M19)+$H297,M19)),0)</f>
        <v>0</v>
      </c>
      <c r="N158" s="147">
        <f>IF($F158&lt;O$142,(IF($F158&gt;N$142-1,SUM($I19:N19)+$H297,N19)),0)</f>
        <v>0</v>
      </c>
      <c r="O158" s="147">
        <f>IF($F158&lt;P$142,(IF($F158&gt;O$142-1,SUM($I19:O19)+$H297,O19)),0)</f>
        <v>0</v>
      </c>
      <c r="P158" s="147">
        <f>IF($F158&lt;Q$142,(IF($F158&gt;P$142-1,SUM($I19:P19)+$H297,P19)),0)</f>
        <v>0</v>
      </c>
      <c r="Q158" s="147">
        <f>IF($F158&lt;R$142,(IF($F158&gt;Q$142-1,SUM($I19:Q19)+$H297,Q19)),0)</f>
        <v>0</v>
      </c>
      <c r="R158" s="147">
        <f>IF($F158&lt;S$142,(IF($F158&gt;R$142-1,SUM($I19:R19)+$H297,R19)),0)</f>
        <v>0</v>
      </c>
      <c r="S158" s="147">
        <f>IF($F158&lt;T$142,(IF($F158&gt;S$142-1,SUM($I19:S19)+$H297,S19)),0)</f>
        <v>0</v>
      </c>
      <c r="T158" s="147">
        <f>IF($F158&lt;U$142,(IF($F158&gt;T$142-1,SUM($I19:T19)+$H297,T19)),0)</f>
        <v>0</v>
      </c>
      <c r="U158" s="146">
        <f t="shared" si="18"/>
        <v>0</v>
      </c>
      <c r="AH158" s="146"/>
      <c r="AU158" s="146"/>
      <c r="BH158" s="146"/>
      <c r="BU158" s="146"/>
      <c r="CH158" s="146"/>
      <c r="CU158" s="146"/>
      <c r="DH158" s="146"/>
      <c r="DU158" s="146"/>
      <c r="EH158" s="146"/>
    </row>
    <row r="159" spans="1:138" ht="15.75" hidden="1" x14ac:dyDescent="0.25">
      <c r="A159" s="2">
        <f t="shared" si="19"/>
        <v>16</v>
      </c>
      <c r="B159" s="1">
        <f t="shared" si="19"/>
        <v>0</v>
      </c>
      <c r="C159" s="1">
        <f t="shared" si="19"/>
        <v>0</v>
      </c>
      <c r="D159" s="2">
        <f t="shared" si="19"/>
        <v>0</v>
      </c>
      <c r="E159" s="127">
        <f t="shared" si="19"/>
        <v>0</v>
      </c>
      <c r="F159" s="86"/>
      <c r="I159" s="147">
        <f>IF($F159&lt;J$142,(IF($F159&gt;I$142-1,SUM($I20:I20)+$H298,I20)),0)</f>
        <v>0</v>
      </c>
      <c r="J159" s="147">
        <f>IF($F159&lt;K$142,(IF($F159&gt;J$142-1,SUM($I20:J20)+$H298,J20)),0)</f>
        <v>0</v>
      </c>
      <c r="K159" s="147">
        <f>IF($F159&lt;L$142,(IF($F159&gt;K$142-1,SUM($I20:K20)+$H298,K20)),0)</f>
        <v>0</v>
      </c>
      <c r="L159" s="147">
        <f>IF($F159&lt;M$142,(IF($F159&gt;L$142-1,SUM($I20:L20)+$H298,L20)),0)</f>
        <v>0</v>
      </c>
      <c r="M159" s="147">
        <f>IF($F159&lt;N$142,(IF($F159&gt;M$142-1,SUM($I20:M20)+$H298,M20)),0)</f>
        <v>0</v>
      </c>
      <c r="N159" s="147">
        <f>IF($F159&lt;O$142,(IF($F159&gt;N$142-1,SUM($I20:N20)+$H298,N20)),0)</f>
        <v>0</v>
      </c>
      <c r="O159" s="147">
        <f>IF($F159&lt;P$142,(IF($F159&gt;O$142-1,SUM($I20:O20)+$H298,O20)),0)</f>
        <v>0</v>
      </c>
      <c r="P159" s="147">
        <f>IF($F159&lt;Q$142,(IF($F159&gt;P$142-1,SUM($I20:P20)+$H298,P20)),0)</f>
        <v>0</v>
      </c>
      <c r="Q159" s="147">
        <f>IF($F159&lt;R$142,(IF($F159&gt;Q$142-1,SUM($I20:Q20)+$H298,Q20)),0)</f>
        <v>0</v>
      </c>
      <c r="R159" s="147">
        <f>IF($F159&lt;S$142,(IF($F159&gt;R$142-1,SUM($I20:R20)+$H298,R20)),0)</f>
        <v>0</v>
      </c>
      <c r="S159" s="147">
        <f>IF($F159&lt;T$142,(IF($F159&gt;S$142-1,SUM($I20:S20)+$H298,S20)),0)</f>
        <v>0</v>
      </c>
      <c r="T159" s="147">
        <f>IF($F159&lt;U$142,(IF($F159&gt;T$142-1,SUM($I20:T20)+$H298,T20)),0)</f>
        <v>0</v>
      </c>
      <c r="U159" s="146">
        <f t="shared" si="18"/>
        <v>0</v>
      </c>
      <c r="AH159" s="146"/>
      <c r="AU159" s="146"/>
      <c r="BH159" s="146"/>
      <c r="BU159" s="146"/>
      <c r="CH159" s="146"/>
      <c r="CU159" s="146"/>
      <c r="DH159" s="146"/>
      <c r="DU159" s="146"/>
      <c r="EH159" s="146"/>
    </row>
    <row r="160" spans="1:138" ht="15.75" hidden="1" x14ac:dyDescent="0.25">
      <c r="A160" s="2">
        <f t="shared" si="19"/>
        <v>17</v>
      </c>
      <c r="B160" s="1">
        <f t="shared" si="19"/>
        <v>0</v>
      </c>
      <c r="C160" s="1">
        <f t="shared" si="19"/>
        <v>0</v>
      </c>
      <c r="D160" s="2">
        <f t="shared" si="19"/>
        <v>0</v>
      </c>
      <c r="E160" s="127">
        <f t="shared" si="19"/>
        <v>0</v>
      </c>
      <c r="F160" s="86"/>
      <c r="I160" s="147">
        <f>IF($F160&lt;J$142,(IF($F160&gt;I$142-1,SUM($I21:I21)+$H299,I21)),0)</f>
        <v>0</v>
      </c>
      <c r="J160" s="147">
        <f>IF($F160&lt;K$142,(IF($F160&gt;J$142-1,SUM($I21:J21)+$H299,J21)),0)</f>
        <v>0</v>
      </c>
      <c r="K160" s="147">
        <f>IF($F160&lt;L$142,(IF($F160&gt;K$142-1,SUM($I21:K21)+$H299,K21)),0)</f>
        <v>0</v>
      </c>
      <c r="L160" s="147">
        <f>IF($F160&lt;M$142,(IF($F160&gt;L$142-1,SUM($I21:L21)+$H299,L21)),0)</f>
        <v>0</v>
      </c>
      <c r="M160" s="147">
        <f>IF($F160&lt;N$142,(IF($F160&gt;M$142-1,SUM($I21:M21)+$H299,M21)),0)</f>
        <v>0</v>
      </c>
      <c r="N160" s="147">
        <f>IF($F160&lt;O$142,(IF($F160&gt;N$142-1,SUM($I21:N21)+$H299,N21)),0)</f>
        <v>0</v>
      </c>
      <c r="O160" s="147">
        <f>IF($F160&lt;P$142,(IF($F160&gt;O$142-1,SUM($I21:O21)+$H299,O21)),0)</f>
        <v>0</v>
      </c>
      <c r="P160" s="147">
        <f>IF($F160&lt;Q$142,(IF($F160&gt;P$142-1,SUM($I21:P21)+$H299,P21)),0)</f>
        <v>0</v>
      </c>
      <c r="Q160" s="147">
        <f>IF($F160&lt;R$142,(IF($F160&gt;Q$142-1,SUM($I21:Q21)+$H299,Q21)),0)</f>
        <v>0</v>
      </c>
      <c r="R160" s="147">
        <f>IF($F160&lt;S$142,(IF($F160&gt;R$142-1,SUM($I21:R21)+$H299,R21)),0)</f>
        <v>0</v>
      </c>
      <c r="S160" s="147">
        <f>IF($F160&lt;T$142,(IF($F160&gt;S$142-1,SUM($I21:S21)+$H299,S21)),0)</f>
        <v>0</v>
      </c>
      <c r="T160" s="147">
        <f>IF($F160&lt;U$142,(IF($F160&gt;T$142-1,SUM($I21:T21)+$H299,T21)),0)</f>
        <v>0</v>
      </c>
      <c r="U160" s="146">
        <f t="shared" si="18"/>
        <v>0</v>
      </c>
      <c r="AH160" s="146"/>
      <c r="AU160" s="146"/>
      <c r="BH160" s="146"/>
      <c r="BU160" s="146"/>
      <c r="CH160" s="146"/>
      <c r="CU160" s="146"/>
      <c r="DH160" s="146"/>
      <c r="DU160" s="146"/>
      <c r="EH160" s="146"/>
    </row>
    <row r="161" spans="1:138" ht="15.75" hidden="1" x14ac:dyDescent="0.25">
      <c r="A161" s="2">
        <f t="shared" si="19"/>
        <v>18</v>
      </c>
      <c r="B161" s="1">
        <f t="shared" si="19"/>
        <v>0</v>
      </c>
      <c r="C161" s="1">
        <f t="shared" si="19"/>
        <v>0</v>
      </c>
      <c r="D161" s="2">
        <f t="shared" si="19"/>
        <v>0</v>
      </c>
      <c r="E161" s="127">
        <f t="shared" si="19"/>
        <v>0</v>
      </c>
      <c r="F161" s="86"/>
      <c r="I161" s="147">
        <f>IF($F161&lt;J$142,(IF($F161&gt;I$142-1,SUM($I22:I22)+$H300,I22)),0)</f>
        <v>0</v>
      </c>
      <c r="J161" s="147">
        <f>IF($F161&lt;K$142,(IF($F161&gt;J$142-1,SUM($I22:J22)+$H300,J22)),0)</f>
        <v>0</v>
      </c>
      <c r="K161" s="147">
        <f>IF($F161&lt;L$142,(IF($F161&gt;K$142-1,SUM($I22:K22)+$H300,K22)),0)</f>
        <v>0</v>
      </c>
      <c r="L161" s="147">
        <f>IF($F161&lt;M$142,(IF($F161&gt;L$142-1,SUM($I22:L22)+$H300,L22)),0)</f>
        <v>0</v>
      </c>
      <c r="M161" s="147">
        <f>IF($F161&lt;N$142,(IF($F161&gt;M$142-1,SUM($I22:M22)+$H300,M22)),0)</f>
        <v>0</v>
      </c>
      <c r="N161" s="147">
        <f>IF($F161&lt;O$142,(IF($F161&gt;N$142-1,SUM($I22:N22)+$H300,N22)),0)</f>
        <v>0</v>
      </c>
      <c r="O161" s="147">
        <f>IF($F161&lt;P$142,(IF($F161&gt;O$142-1,SUM($I22:O22)+$H300,O22)),0)</f>
        <v>0</v>
      </c>
      <c r="P161" s="147">
        <f>IF($F161&lt;Q$142,(IF($F161&gt;P$142-1,SUM($I22:P22)+$H300,P22)),0)</f>
        <v>0</v>
      </c>
      <c r="Q161" s="147">
        <f>IF($F161&lt;R$142,(IF($F161&gt;Q$142-1,SUM($I22:Q22)+$H300,Q22)),0)</f>
        <v>0</v>
      </c>
      <c r="R161" s="147">
        <f>IF($F161&lt;S$142,(IF($F161&gt;R$142-1,SUM($I22:R22)+$H300,R22)),0)</f>
        <v>0</v>
      </c>
      <c r="S161" s="147">
        <f>IF($F161&lt;T$142,(IF($F161&gt;S$142-1,SUM($I22:S22)+$H300,S22)),0)</f>
        <v>0</v>
      </c>
      <c r="T161" s="147">
        <f>IF($F161&lt;U$142,(IF($F161&gt;T$142-1,SUM($I22:T22)+$H300,T22)),0)</f>
        <v>0</v>
      </c>
      <c r="U161" s="146">
        <f t="shared" si="18"/>
        <v>0</v>
      </c>
      <c r="AH161" s="146"/>
      <c r="AU161" s="146"/>
      <c r="BH161" s="146"/>
      <c r="BU161" s="146"/>
      <c r="CH161" s="146"/>
      <c r="CU161" s="146"/>
      <c r="DH161" s="146"/>
      <c r="DU161" s="146"/>
      <c r="EH161" s="146"/>
    </row>
    <row r="162" spans="1:138" ht="15.75" hidden="1" x14ac:dyDescent="0.25">
      <c r="A162" s="2">
        <f t="shared" si="19"/>
        <v>19</v>
      </c>
      <c r="B162" s="1">
        <f t="shared" si="19"/>
        <v>0</v>
      </c>
      <c r="C162" s="1">
        <f t="shared" si="19"/>
        <v>0</v>
      </c>
      <c r="D162" s="2">
        <f t="shared" si="19"/>
        <v>0</v>
      </c>
      <c r="E162" s="127">
        <f t="shared" si="19"/>
        <v>0</v>
      </c>
      <c r="F162" s="86"/>
      <c r="I162" s="147">
        <f>IF($F162&lt;J$142,(IF($F162&gt;I$142-1,SUM($I23:I23)+$H301,I23)),0)</f>
        <v>0</v>
      </c>
      <c r="J162" s="147">
        <f>IF($F162&lt;K$142,(IF($F162&gt;J$142-1,SUM($I23:J23)+$H301,J23)),0)</f>
        <v>0</v>
      </c>
      <c r="K162" s="147">
        <f>IF($F162&lt;L$142,(IF($F162&gt;K$142-1,SUM($I23:K23)+$H301,K23)),0)</f>
        <v>0</v>
      </c>
      <c r="L162" s="147">
        <f>IF($F162&lt;M$142,(IF($F162&gt;L$142-1,SUM($I23:L23)+$H301,L23)),0)</f>
        <v>0</v>
      </c>
      <c r="M162" s="147">
        <f>IF($F162&lt;N$142,(IF($F162&gt;M$142-1,SUM($I23:M23)+$H301,M23)),0)</f>
        <v>0</v>
      </c>
      <c r="N162" s="147">
        <f>IF($F162&lt;O$142,(IF($F162&gt;N$142-1,SUM($I23:N23)+$H301,N23)),0)</f>
        <v>0</v>
      </c>
      <c r="O162" s="147">
        <f>IF($F162&lt;P$142,(IF($F162&gt;O$142-1,SUM($I23:O23)+$H301,O23)),0)</f>
        <v>0</v>
      </c>
      <c r="P162" s="147">
        <f>IF($F162&lt;Q$142,(IF($F162&gt;P$142-1,SUM($I23:P23)+$H301,P23)),0)</f>
        <v>0</v>
      </c>
      <c r="Q162" s="147">
        <f>IF($F162&lt;R$142,(IF($F162&gt;Q$142-1,SUM($I23:Q23)+$H301,Q23)),0)</f>
        <v>0</v>
      </c>
      <c r="R162" s="147">
        <f>IF($F162&lt;S$142,(IF($F162&gt;R$142-1,SUM($I23:R23)+$H301,R23)),0)</f>
        <v>0</v>
      </c>
      <c r="S162" s="147">
        <f>IF($F162&lt;T$142,(IF($F162&gt;S$142-1,SUM($I23:S23)+$H301,S23)),0)</f>
        <v>0</v>
      </c>
      <c r="T162" s="147">
        <f>IF($F162&lt;U$142,(IF($F162&gt;T$142-1,SUM($I23:T23)+$H301,T23)),0)</f>
        <v>0</v>
      </c>
      <c r="U162" s="146">
        <f t="shared" si="18"/>
        <v>0</v>
      </c>
      <c r="AH162" s="146"/>
      <c r="AU162" s="146"/>
      <c r="BH162" s="146"/>
      <c r="BU162" s="146"/>
      <c r="CH162" s="146"/>
      <c r="CU162" s="146"/>
      <c r="DH162" s="146"/>
      <c r="DU162" s="146"/>
      <c r="EH162" s="146"/>
    </row>
    <row r="163" spans="1:138" ht="15.75" hidden="1" x14ac:dyDescent="0.25">
      <c r="A163" s="2">
        <f t="shared" si="19"/>
        <v>20</v>
      </c>
      <c r="B163" s="1">
        <f t="shared" si="19"/>
        <v>0</v>
      </c>
      <c r="C163" s="1">
        <f t="shared" si="19"/>
        <v>0</v>
      </c>
      <c r="D163" s="2">
        <f t="shared" si="19"/>
        <v>0</v>
      </c>
      <c r="E163" s="127">
        <f t="shared" si="19"/>
        <v>0</v>
      </c>
      <c r="F163" s="86"/>
      <c r="I163" s="147">
        <f>IF($F163&lt;J$142,(IF($F163&gt;I$142-1,SUM($I24:I24)+$H302,I24)),0)</f>
        <v>0</v>
      </c>
      <c r="J163" s="147">
        <f>IF($F163&lt;K$142,(IF($F163&gt;J$142-1,SUM($I24:J24)+$H302,J24)),0)</f>
        <v>0</v>
      </c>
      <c r="K163" s="147">
        <f>IF($F163&lt;L$142,(IF($F163&gt;K$142-1,SUM($I24:K24)+$H302,K24)),0)</f>
        <v>0</v>
      </c>
      <c r="L163" s="147">
        <f>IF($F163&lt;M$142,(IF($F163&gt;L$142-1,SUM($I24:L24)+$H302,L24)),0)</f>
        <v>0</v>
      </c>
      <c r="M163" s="147">
        <f>IF($F163&lt;N$142,(IF($F163&gt;M$142-1,SUM($I24:M24)+$H302,M24)),0)</f>
        <v>0</v>
      </c>
      <c r="N163" s="147">
        <f>IF($F163&lt;O$142,(IF($F163&gt;N$142-1,SUM($I24:N24)+$H302,N24)),0)</f>
        <v>0</v>
      </c>
      <c r="O163" s="147">
        <f>IF($F163&lt;P$142,(IF($F163&gt;O$142-1,SUM($I24:O24)+$H302,O24)),0)</f>
        <v>0</v>
      </c>
      <c r="P163" s="147">
        <f>IF($F163&lt;Q$142,(IF($F163&gt;P$142-1,SUM($I24:P24)+$H302,P24)),0)</f>
        <v>0</v>
      </c>
      <c r="Q163" s="147">
        <f>IF($F163&lt;R$142,(IF($F163&gt;Q$142-1,SUM($I24:Q24)+$H302,Q24)),0)</f>
        <v>0</v>
      </c>
      <c r="R163" s="147">
        <f>IF($F163&lt;S$142,(IF($F163&gt;R$142-1,SUM($I24:R24)+$H302,R24)),0)</f>
        <v>0</v>
      </c>
      <c r="S163" s="147">
        <f>IF($F163&lt;T$142,(IF($F163&gt;S$142-1,SUM($I24:S24)+$H302,S24)),0)</f>
        <v>0</v>
      </c>
      <c r="T163" s="147">
        <f>IF($F163&lt;U$142,(IF($F163&gt;T$142-1,SUM($I24:T24)+$H302,T24)),0)</f>
        <v>0</v>
      </c>
      <c r="U163" s="146">
        <f t="shared" si="18"/>
        <v>0</v>
      </c>
      <c r="AH163" s="146"/>
      <c r="AU163" s="146"/>
      <c r="BH163" s="146"/>
      <c r="BU163" s="146"/>
      <c r="CH163" s="146"/>
      <c r="CU163" s="146"/>
      <c r="DH163" s="146"/>
      <c r="DU163" s="146"/>
      <c r="EH163" s="146"/>
    </row>
    <row r="164" spans="1:138" ht="15.75" hidden="1" x14ac:dyDescent="0.25">
      <c r="A164" s="2">
        <f t="shared" ref="A164:E173" si="20">A25</f>
        <v>21</v>
      </c>
      <c r="B164" s="1">
        <f t="shared" si="20"/>
        <v>0</v>
      </c>
      <c r="C164" s="1">
        <f t="shared" si="20"/>
        <v>0</v>
      </c>
      <c r="D164" s="2">
        <f t="shared" si="20"/>
        <v>0</v>
      </c>
      <c r="E164" s="127">
        <f t="shared" si="20"/>
        <v>0</v>
      </c>
      <c r="F164" s="86"/>
      <c r="I164" s="147">
        <f>IF($F164&lt;J$142,(IF($F164&gt;I$142-1,SUM($I25:I25)+$H303,I25)),0)</f>
        <v>0</v>
      </c>
      <c r="J164" s="147">
        <f>IF($F164&lt;K$142,(IF($F164&gt;J$142-1,SUM($I25:J25)+$H303,J25)),0)</f>
        <v>0</v>
      </c>
      <c r="K164" s="147">
        <f>IF($F164&lt;L$142,(IF($F164&gt;K$142-1,SUM($I25:K25)+$H303,K25)),0)</f>
        <v>0</v>
      </c>
      <c r="L164" s="147">
        <f>IF($F164&lt;M$142,(IF($F164&gt;L$142-1,SUM($I25:L25)+$H303,L25)),0)</f>
        <v>0</v>
      </c>
      <c r="M164" s="147">
        <f>IF($F164&lt;N$142,(IF($F164&gt;M$142-1,SUM($I25:M25)+$H303,M25)),0)</f>
        <v>0</v>
      </c>
      <c r="N164" s="147">
        <f>IF($F164&lt;O$142,(IF($F164&gt;N$142-1,SUM($I25:N25)+$H303,N25)),0)</f>
        <v>0</v>
      </c>
      <c r="O164" s="147">
        <f>IF($F164&lt;P$142,(IF($F164&gt;O$142-1,SUM($I25:O25)+$H303,O25)),0)</f>
        <v>0</v>
      </c>
      <c r="P164" s="147">
        <f>IF($F164&lt;Q$142,(IF($F164&gt;P$142-1,SUM($I25:P25)+$H303,P25)),0)</f>
        <v>0</v>
      </c>
      <c r="Q164" s="147">
        <f>IF($F164&lt;R$142,(IF($F164&gt;Q$142-1,SUM($I25:Q25)+$H303,Q25)),0)</f>
        <v>0</v>
      </c>
      <c r="R164" s="147">
        <f>IF($F164&lt;S$142,(IF($F164&gt;R$142-1,SUM($I25:R25)+$H303,R25)),0)</f>
        <v>0</v>
      </c>
      <c r="S164" s="147">
        <f>IF($F164&lt;T$142,(IF($F164&gt;S$142-1,SUM($I25:S25)+$H303,S25)),0)</f>
        <v>0</v>
      </c>
      <c r="T164" s="147">
        <f>IF($F164&lt;U$142,(IF($F164&gt;T$142-1,SUM($I25:T25)+$H303,T25)),0)</f>
        <v>0</v>
      </c>
      <c r="U164" s="146">
        <f t="shared" si="18"/>
        <v>0</v>
      </c>
      <c r="AH164" s="146"/>
      <c r="AU164" s="146"/>
      <c r="BH164" s="146"/>
      <c r="BU164" s="146"/>
      <c r="CH164" s="146"/>
      <c r="CU164" s="146"/>
      <c r="DH164" s="146"/>
      <c r="DU164" s="146"/>
      <c r="EH164" s="146"/>
    </row>
    <row r="165" spans="1:138" ht="15.75" hidden="1" x14ac:dyDescent="0.25">
      <c r="A165" s="2">
        <f t="shared" si="20"/>
        <v>22</v>
      </c>
      <c r="B165" s="1">
        <f t="shared" si="20"/>
        <v>0</v>
      </c>
      <c r="C165" s="1">
        <f t="shared" si="20"/>
        <v>0</v>
      </c>
      <c r="D165" s="2">
        <f t="shared" si="20"/>
        <v>0</v>
      </c>
      <c r="E165" s="127">
        <f t="shared" si="20"/>
        <v>0</v>
      </c>
      <c r="F165" s="86"/>
      <c r="I165" s="147">
        <f>IF($F165&lt;J$142,(IF($F165&gt;I$142-1,SUM($I26:I26)+$H304,I26)),0)</f>
        <v>0</v>
      </c>
      <c r="J165" s="147">
        <f>IF($F165&lt;K$142,(IF($F165&gt;J$142-1,SUM($I26:J26)+$H304,J26)),0)</f>
        <v>0</v>
      </c>
      <c r="K165" s="147">
        <f>IF($F165&lt;L$142,(IF($F165&gt;K$142-1,SUM($I26:K26)+$H304,K26)),0)</f>
        <v>0</v>
      </c>
      <c r="L165" s="147">
        <f>IF($F165&lt;M$142,(IF($F165&gt;L$142-1,SUM($I26:L26)+$H304,L26)),0)</f>
        <v>0</v>
      </c>
      <c r="M165" s="147">
        <f>IF($F165&lt;N$142,(IF($F165&gt;M$142-1,SUM($I26:M26)+$H304,M26)),0)</f>
        <v>0</v>
      </c>
      <c r="N165" s="147">
        <f>IF($F165&lt;O$142,(IF($F165&gt;N$142-1,SUM($I26:N26)+$H304,N26)),0)</f>
        <v>0</v>
      </c>
      <c r="O165" s="147">
        <f>IF($F165&lt;P$142,(IF($F165&gt;O$142-1,SUM($I26:O26)+$H304,O26)),0)</f>
        <v>0</v>
      </c>
      <c r="P165" s="147">
        <f>IF($F165&lt;Q$142,(IF($F165&gt;P$142-1,SUM($I26:P26)+$H304,P26)),0)</f>
        <v>0</v>
      </c>
      <c r="Q165" s="147">
        <f>IF($F165&lt;R$142,(IF($F165&gt;Q$142-1,SUM($I26:Q26)+$H304,Q26)),0)</f>
        <v>0</v>
      </c>
      <c r="R165" s="147">
        <f>IF($F165&lt;S$142,(IF($F165&gt;R$142-1,SUM($I26:R26)+$H304,R26)),0)</f>
        <v>0</v>
      </c>
      <c r="S165" s="147">
        <f>IF($F165&lt;T$142,(IF($F165&gt;S$142-1,SUM($I26:S26)+$H304,S26)),0)</f>
        <v>0</v>
      </c>
      <c r="T165" s="147">
        <f>IF($F165&lt;U$142,(IF($F165&gt;T$142-1,SUM($I26:T26)+$H304,T26)),0)</f>
        <v>0</v>
      </c>
      <c r="U165" s="146">
        <f t="shared" si="18"/>
        <v>0</v>
      </c>
      <c r="AH165" s="146"/>
      <c r="AU165" s="146"/>
      <c r="BH165" s="146"/>
      <c r="BU165" s="146"/>
      <c r="CH165" s="146"/>
      <c r="CU165" s="146"/>
      <c r="DH165" s="146"/>
      <c r="DU165" s="146"/>
      <c r="EH165" s="146"/>
    </row>
    <row r="166" spans="1:138" ht="15.75" hidden="1" x14ac:dyDescent="0.25">
      <c r="A166" s="2">
        <f t="shared" si="20"/>
        <v>23</v>
      </c>
      <c r="B166" s="1">
        <f t="shared" si="20"/>
        <v>0</v>
      </c>
      <c r="C166" s="1">
        <f t="shared" si="20"/>
        <v>0</v>
      </c>
      <c r="D166" s="2">
        <f t="shared" si="20"/>
        <v>0</v>
      </c>
      <c r="E166" s="127">
        <f t="shared" si="20"/>
        <v>0</v>
      </c>
      <c r="F166" s="86"/>
      <c r="I166" s="147">
        <f>IF($F166&lt;J$142,(IF($F166&gt;I$142-1,SUM($I27:I27)+$H305,I27)),0)</f>
        <v>0</v>
      </c>
      <c r="J166" s="147">
        <f>IF($F166&lt;K$142,(IF($F166&gt;J$142-1,SUM($I27:J27)+$H305,J27)),0)</f>
        <v>0</v>
      </c>
      <c r="K166" s="147">
        <f>IF($F166&lt;L$142,(IF($F166&gt;K$142-1,SUM($I27:K27)+$H305,K27)),0)</f>
        <v>0</v>
      </c>
      <c r="L166" s="147">
        <f>IF($F166&lt;M$142,(IF($F166&gt;L$142-1,SUM($I27:L27)+$H305,L27)),0)</f>
        <v>0</v>
      </c>
      <c r="M166" s="147">
        <f>IF($F166&lt;N$142,(IF($F166&gt;M$142-1,SUM($I27:M27)+$H305,M27)),0)</f>
        <v>0</v>
      </c>
      <c r="N166" s="147">
        <f>IF($F166&lt;O$142,(IF($F166&gt;N$142-1,SUM($I27:N27)+$H305,N27)),0)</f>
        <v>0</v>
      </c>
      <c r="O166" s="147">
        <f>IF($F166&lt;P$142,(IF($F166&gt;O$142-1,SUM($I27:O27)+$H305,O27)),0)</f>
        <v>0</v>
      </c>
      <c r="P166" s="147">
        <f>IF($F166&lt;Q$142,(IF($F166&gt;P$142-1,SUM($I27:P27)+$H305,P27)),0)</f>
        <v>0</v>
      </c>
      <c r="Q166" s="147">
        <f>IF($F166&lt;R$142,(IF($F166&gt;Q$142-1,SUM($I27:Q27)+$H305,Q27)),0)</f>
        <v>0</v>
      </c>
      <c r="R166" s="147">
        <f>IF($F166&lt;S$142,(IF($F166&gt;R$142-1,SUM($I27:R27)+$H305,R27)),0)</f>
        <v>0</v>
      </c>
      <c r="S166" s="147">
        <f>IF($F166&lt;T$142,(IF($F166&gt;S$142-1,SUM($I27:S27)+$H305,S27)),0)</f>
        <v>0</v>
      </c>
      <c r="T166" s="147">
        <f>IF($F166&lt;U$142,(IF($F166&gt;T$142-1,SUM($I27:T27)+$H305,T27)),0)</f>
        <v>0</v>
      </c>
      <c r="U166" s="146">
        <f t="shared" si="18"/>
        <v>0</v>
      </c>
      <c r="AH166" s="146"/>
      <c r="AU166" s="146"/>
      <c r="BH166" s="146"/>
      <c r="BU166" s="146"/>
      <c r="CH166" s="146"/>
      <c r="CU166" s="146"/>
      <c r="DH166" s="146"/>
      <c r="DU166" s="146"/>
      <c r="EH166" s="146"/>
    </row>
    <row r="167" spans="1:138" ht="15.75" hidden="1" x14ac:dyDescent="0.25">
      <c r="A167" s="2">
        <f t="shared" si="20"/>
        <v>24</v>
      </c>
      <c r="B167" s="1">
        <f t="shared" si="20"/>
        <v>0</v>
      </c>
      <c r="C167" s="1">
        <f t="shared" si="20"/>
        <v>0</v>
      </c>
      <c r="D167" s="2">
        <f t="shared" si="20"/>
        <v>0</v>
      </c>
      <c r="E167" s="127">
        <f t="shared" si="20"/>
        <v>0</v>
      </c>
      <c r="F167" s="86"/>
      <c r="I167" s="147">
        <f>IF($F167&lt;J$142,(IF($F167&gt;I$142-1,SUM($I28:I28)+$H306,I28)),0)</f>
        <v>0</v>
      </c>
      <c r="J167" s="147">
        <f>IF($F167&lt;K$142,(IF($F167&gt;J$142-1,SUM($I28:J28)+$H306,J28)),0)</f>
        <v>0</v>
      </c>
      <c r="K167" s="147">
        <f>IF($F167&lt;L$142,(IF($F167&gt;K$142-1,SUM($I28:K28)+$H306,K28)),0)</f>
        <v>0</v>
      </c>
      <c r="L167" s="147">
        <f>IF($F167&lt;M$142,(IF($F167&gt;L$142-1,SUM($I28:L28)+$H306,L28)),0)</f>
        <v>0</v>
      </c>
      <c r="M167" s="147">
        <f>IF($F167&lt;N$142,(IF($F167&gt;M$142-1,SUM($I28:M28)+$H306,M28)),0)</f>
        <v>0</v>
      </c>
      <c r="N167" s="147">
        <f>IF($F167&lt;O$142,(IF($F167&gt;N$142-1,SUM($I28:N28)+$H306,N28)),0)</f>
        <v>0</v>
      </c>
      <c r="O167" s="147">
        <f>IF($F167&lt;P$142,(IF($F167&gt;O$142-1,SUM($I28:O28)+$H306,O28)),0)</f>
        <v>0</v>
      </c>
      <c r="P167" s="147">
        <f>IF($F167&lt;Q$142,(IF($F167&gt;P$142-1,SUM($I28:P28)+$H306,P28)),0)</f>
        <v>0</v>
      </c>
      <c r="Q167" s="147">
        <f>IF($F167&lt;R$142,(IF($F167&gt;Q$142-1,SUM($I28:Q28)+$H306,Q28)),0)</f>
        <v>0</v>
      </c>
      <c r="R167" s="147">
        <f>IF($F167&lt;S$142,(IF($F167&gt;R$142-1,SUM($I28:R28)+$H306,R28)),0)</f>
        <v>0</v>
      </c>
      <c r="S167" s="147">
        <f>IF($F167&lt;T$142,(IF($F167&gt;S$142-1,SUM($I28:S28)+$H306,S28)),0)</f>
        <v>0</v>
      </c>
      <c r="T167" s="147">
        <f>IF($F167&lt;U$142,(IF($F167&gt;T$142-1,SUM($I28:T28)+$H306,T28)),0)</f>
        <v>0</v>
      </c>
      <c r="U167" s="146">
        <f t="shared" si="18"/>
        <v>0</v>
      </c>
      <c r="AH167" s="146"/>
      <c r="AU167" s="146"/>
      <c r="BH167" s="146"/>
      <c r="BU167" s="146"/>
      <c r="CH167" s="146"/>
      <c r="CU167" s="146"/>
      <c r="DH167" s="146"/>
      <c r="DU167" s="146"/>
      <c r="EH167" s="146"/>
    </row>
    <row r="168" spans="1:138" ht="15.75" hidden="1" x14ac:dyDescent="0.25">
      <c r="A168" s="2">
        <f t="shared" si="20"/>
        <v>25</v>
      </c>
      <c r="B168" s="1">
        <f t="shared" si="20"/>
        <v>0</v>
      </c>
      <c r="C168" s="1">
        <f t="shared" si="20"/>
        <v>0</v>
      </c>
      <c r="D168" s="2">
        <f t="shared" si="20"/>
        <v>0</v>
      </c>
      <c r="E168" s="127">
        <f t="shared" si="20"/>
        <v>0</v>
      </c>
      <c r="F168" s="86"/>
      <c r="I168" s="147">
        <f>IF($F168&lt;J$142,(IF($F168&gt;I$142-1,SUM($I29:I29)+$H307,I29)),0)</f>
        <v>0</v>
      </c>
      <c r="J168" s="147">
        <f>IF($F168&lt;K$142,(IF($F168&gt;J$142-1,SUM($I29:J29)+$H307,J29)),0)</f>
        <v>0</v>
      </c>
      <c r="K168" s="147">
        <f>IF($F168&lt;L$142,(IF($F168&gt;K$142-1,SUM($I29:K29)+$H307,K29)),0)</f>
        <v>0</v>
      </c>
      <c r="L168" s="147">
        <f>IF($F168&lt;M$142,(IF($F168&gt;L$142-1,SUM($I29:L29)+$H307,L29)),0)</f>
        <v>0</v>
      </c>
      <c r="M168" s="147">
        <f>IF($F168&lt;N$142,(IF($F168&gt;M$142-1,SUM($I29:M29)+$H307,M29)),0)</f>
        <v>0</v>
      </c>
      <c r="N168" s="147">
        <f>IF($F168&lt;O$142,(IF($F168&gt;N$142-1,SUM($I29:N29)+$H307,N29)),0)</f>
        <v>0</v>
      </c>
      <c r="O168" s="147">
        <f>IF($F168&lt;P$142,(IF($F168&gt;O$142-1,SUM($I29:O29)+$H307,O29)),0)</f>
        <v>0</v>
      </c>
      <c r="P168" s="147">
        <f>IF($F168&lt;Q$142,(IF($F168&gt;P$142-1,SUM($I29:P29)+$H307,P29)),0)</f>
        <v>0</v>
      </c>
      <c r="Q168" s="147">
        <f>IF($F168&lt;R$142,(IF($F168&gt;Q$142-1,SUM($I29:Q29)+$H307,Q29)),0)</f>
        <v>0</v>
      </c>
      <c r="R168" s="147">
        <f>IF($F168&lt;S$142,(IF($F168&gt;R$142-1,SUM($I29:R29)+$H307,R29)),0)</f>
        <v>0</v>
      </c>
      <c r="S168" s="147">
        <f>IF($F168&lt;T$142,(IF($F168&gt;S$142-1,SUM($I29:S29)+$H307,S29)),0)</f>
        <v>0</v>
      </c>
      <c r="T168" s="147">
        <f>IF($F168&lt;U$142,(IF($F168&gt;T$142-1,SUM($I29:T29)+$H307,T29)),0)</f>
        <v>0</v>
      </c>
      <c r="U168" s="146">
        <f t="shared" si="18"/>
        <v>0</v>
      </c>
      <c r="AH168" s="146"/>
      <c r="AU168" s="146"/>
      <c r="BH168" s="146"/>
      <c r="BU168" s="146"/>
      <c r="CH168" s="146"/>
      <c r="CU168" s="146"/>
      <c r="DH168" s="146"/>
      <c r="DU168" s="146"/>
      <c r="EH168" s="146"/>
    </row>
    <row r="169" spans="1:138" ht="15.75" hidden="1" x14ac:dyDescent="0.25">
      <c r="A169" s="2">
        <f t="shared" si="20"/>
        <v>26</v>
      </c>
      <c r="B169" s="1">
        <f t="shared" si="20"/>
        <v>0</v>
      </c>
      <c r="C169" s="1">
        <f t="shared" si="20"/>
        <v>0</v>
      </c>
      <c r="D169" s="2">
        <f t="shared" si="20"/>
        <v>0</v>
      </c>
      <c r="E169" s="127">
        <f t="shared" si="20"/>
        <v>0</v>
      </c>
      <c r="F169" s="86"/>
      <c r="I169" s="147">
        <f>IF($F169&lt;J$142,(IF($F169&gt;I$142-1,SUM($I30:I30)+$H308,I30)),0)</f>
        <v>0</v>
      </c>
      <c r="J169" s="147">
        <f>IF($F169&lt;K$142,(IF($F169&gt;J$142-1,SUM($I30:J30)+$H308,J30)),0)</f>
        <v>0</v>
      </c>
      <c r="K169" s="147">
        <f>IF($F169&lt;L$142,(IF($F169&gt;K$142-1,SUM($I30:K30)+$H308,K30)),0)</f>
        <v>0</v>
      </c>
      <c r="L169" s="147">
        <f>IF($F169&lt;M$142,(IF($F169&gt;L$142-1,SUM($I30:L30)+$H308,L30)),0)</f>
        <v>0</v>
      </c>
      <c r="M169" s="147">
        <f>IF($F169&lt;N$142,(IF($F169&gt;M$142-1,SUM($I30:M30)+$H308,M30)),0)</f>
        <v>0</v>
      </c>
      <c r="N169" s="147">
        <f>IF($F169&lt;O$142,(IF($F169&gt;N$142-1,SUM($I30:N30)+$H308,N30)),0)</f>
        <v>0</v>
      </c>
      <c r="O169" s="147">
        <f>IF($F169&lt;P$142,(IF($F169&gt;O$142-1,SUM($I30:O30)+$H308,O30)),0)</f>
        <v>0</v>
      </c>
      <c r="P169" s="147">
        <f>IF($F169&lt;Q$142,(IF($F169&gt;P$142-1,SUM($I30:P30)+$H308,P30)),0)</f>
        <v>0</v>
      </c>
      <c r="Q169" s="147">
        <f>IF($F169&lt;R$142,(IF($F169&gt;Q$142-1,SUM($I30:Q30)+$H308,Q30)),0)</f>
        <v>0</v>
      </c>
      <c r="R169" s="147">
        <f>IF($F169&lt;S$142,(IF($F169&gt;R$142-1,SUM($I30:R30)+$H308,R30)),0)</f>
        <v>0</v>
      </c>
      <c r="S169" s="147">
        <f>IF($F169&lt;T$142,(IF($F169&gt;S$142-1,SUM($I30:S30)+$H308,S30)),0)</f>
        <v>0</v>
      </c>
      <c r="T169" s="147">
        <f>IF($F169&lt;U$142,(IF($F169&gt;T$142-1,SUM($I30:T30)+$H308,T30)),0)</f>
        <v>0</v>
      </c>
      <c r="U169" s="146">
        <f t="shared" si="18"/>
        <v>0</v>
      </c>
      <c r="AH169" s="146"/>
      <c r="AU169" s="146"/>
      <c r="BH169" s="146"/>
      <c r="BU169" s="146"/>
      <c r="CH169" s="146"/>
      <c r="CU169" s="146"/>
      <c r="DH169" s="146"/>
      <c r="DU169" s="146"/>
      <c r="EH169" s="146"/>
    </row>
    <row r="170" spans="1:138" ht="15.75" hidden="1" x14ac:dyDescent="0.25">
      <c r="A170" s="2">
        <f t="shared" si="20"/>
        <v>27</v>
      </c>
      <c r="B170" s="1">
        <f t="shared" si="20"/>
        <v>0</v>
      </c>
      <c r="C170" s="1">
        <f t="shared" si="20"/>
        <v>0</v>
      </c>
      <c r="D170" s="2">
        <f t="shared" si="20"/>
        <v>0</v>
      </c>
      <c r="E170" s="127">
        <f t="shared" si="20"/>
        <v>0</v>
      </c>
      <c r="F170" s="86"/>
      <c r="I170" s="147">
        <f>IF($F170&lt;J$142,(IF($F170&gt;I$142-1,SUM($I31:I31)+$H309,I31)),0)</f>
        <v>0</v>
      </c>
      <c r="J170" s="147">
        <f>IF($F170&lt;K$142,(IF($F170&gt;J$142-1,SUM($I31:J31)+$H309,J31)),0)</f>
        <v>0</v>
      </c>
      <c r="K170" s="147">
        <f>IF($F170&lt;L$142,(IF($F170&gt;K$142-1,SUM($I31:K31)+$H309,K31)),0)</f>
        <v>0</v>
      </c>
      <c r="L170" s="147">
        <f>IF($F170&lt;M$142,(IF($F170&gt;L$142-1,SUM($I31:L31)+$H309,L31)),0)</f>
        <v>0</v>
      </c>
      <c r="M170" s="147">
        <f>IF($F170&lt;N$142,(IF($F170&gt;M$142-1,SUM($I31:M31)+$H309,M31)),0)</f>
        <v>0</v>
      </c>
      <c r="N170" s="147">
        <f>IF($F170&lt;O$142,(IF($F170&gt;N$142-1,SUM($I31:N31)+$H309,N31)),0)</f>
        <v>0</v>
      </c>
      <c r="O170" s="147">
        <f>IF($F170&lt;P$142,(IF($F170&gt;O$142-1,SUM($I31:O31)+$H309,O31)),0)</f>
        <v>0</v>
      </c>
      <c r="P170" s="147">
        <f>IF($F170&lt;Q$142,(IF($F170&gt;P$142-1,SUM($I31:P31)+$H309,P31)),0)</f>
        <v>0</v>
      </c>
      <c r="Q170" s="147">
        <f>IF($F170&lt;R$142,(IF($F170&gt;Q$142-1,SUM($I31:Q31)+$H309,Q31)),0)</f>
        <v>0</v>
      </c>
      <c r="R170" s="147">
        <f>IF($F170&lt;S$142,(IF($F170&gt;R$142-1,SUM($I31:R31)+$H309,R31)),0)</f>
        <v>0</v>
      </c>
      <c r="S170" s="147">
        <f>IF($F170&lt;T$142,(IF($F170&gt;S$142-1,SUM($I31:S31)+$H309,S31)),0)</f>
        <v>0</v>
      </c>
      <c r="T170" s="147">
        <f>IF($F170&lt;U$142,(IF($F170&gt;T$142-1,SUM($I31:T31)+$H309,T31)),0)</f>
        <v>0</v>
      </c>
      <c r="U170" s="146">
        <f t="shared" si="18"/>
        <v>0</v>
      </c>
      <c r="AH170" s="146"/>
      <c r="AU170" s="146"/>
      <c r="BH170" s="146"/>
      <c r="BU170" s="146"/>
      <c r="CH170" s="146"/>
      <c r="CU170" s="146"/>
      <c r="DH170" s="146"/>
      <c r="DU170" s="146"/>
      <c r="EH170" s="146"/>
    </row>
    <row r="171" spans="1:138" ht="15.75" hidden="1" x14ac:dyDescent="0.25">
      <c r="A171" s="2">
        <f t="shared" si="20"/>
        <v>28</v>
      </c>
      <c r="B171" s="1">
        <f t="shared" si="20"/>
        <v>0</v>
      </c>
      <c r="C171" s="1">
        <f t="shared" si="20"/>
        <v>0</v>
      </c>
      <c r="D171" s="2">
        <f t="shared" si="20"/>
        <v>0</v>
      </c>
      <c r="E171" s="127">
        <f t="shared" si="20"/>
        <v>0</v>
      </c>
      <c r="F171" s="86"/>
      <c r="I171" s="147">
        <f>IF($F171&lt;J$142,(IF($F171&gt;I$142-1,SUM($I32:I32)+$H310,I32)),0)</f>
        <v>0</v>
      </c>
      <c r="J171" s="147">
        <f>IF($F171&lt;K$142,(IF($F171&gt;J$142-1,SUM($I32:J32)+$H310,J32)),0)</f>
        <v>0</v>
      </c>
      <c r="K171" s="147">
        <f>IF($F171&lt;L$142,(IF($F171&gt;K$142-1,SUM($I32:K32)+$H310,K32)),0)</f>
        <v>0</v>
      </c>
      <c r="L171" s="147">
        <f>IF($F171&lt;M$142,(IF($F171&gt;L$142-1,SUM($I32:L32)+$H310,L32)),0)</f>
        <v>0</v>
      </c>
      <c r="M171" s="147">
        <f>IF($F171&lt;N$142,(IF($F171&gt;M$142-1,SUM($I32:M32)+$H310,M32)),0)</f>
        <v>0</v>
      </c>
      <c r="N171" s="147">
        <f>IF($F171&lt;O$142,(IF($F171&gt;N$142-1,SUM($I32:N32)+$H310,N32)),0)</f>
        <v>0</v>
      </c>
      <c r="O171" s="147">
        <f>IF($F171&lt;P$142,(IF($F171&gt;O$142-1,SUM($I32:O32)+$H310,O32)),0)</f>
        <v>0</v>
      </c>
      <c r="P171" s="147">
        <f>IF($F171&lt;Q$142,(IF($F171&gt;P$142-1,SUM($I32:P32)+$H310,P32)),0)</f>
        <v>0</v>
      </c>
      <c r="Q171" s="147">
        <f>IF($F171&lt;R$142,(IF($F171&gt;Q$142-1,SUM($I32:Q32)+$H310,Q32)),0)</f>
        <v>0</v>
      </c>
      <c r="R171" s="147">
        <f>IF($F171&lt;S$142,(IF($F171&gt;R$142-1,SUM($I32:R32)+$H310,R32)),0)</f>
        <v>0</v>
      </c>
      <c r="S171" s="147">
        <f>IF($F171&lt;T$142,(IF($F171&gt;S$142-1,SUM($I32:S32)+$H310,S32)),0)</f>
        <v>0</v>
      </c>
      <c r="T171" s="147">
        <f>IF($F171&lt;U$142,(IF($F171&gt;T$142-1,SUM($I32:T32)+$H310,T32)),0)</f>
        <v>0</v>
      </c>
      <c r="U171" s="146">
        <f t="shared" si="18"/>
        <v>0</v>
      </c>
      <c r="AH171" s="146"/>
      <c r="AU171" s="146"/>
      <c r="BH171" s="146"/>
      <c r="BU171" s="146"/>
      <c r="CH171" s="146"/>
      <c r="CU171" s="146"/>
      <c r="DH171" s="146"/>
      <c r="DU171" s="146"/>
      <c r="EH171" s="146"/>
    </row>
    <row r="172" spans="1:138" ht="15.75" hidden="1" x14ac:dyDescent="0.25">
      <c r="A172" s="2">
        <f t="shared" si="20"/>
        <v>29</v>
      </c>
      <c r="B172" s="1">
        <f t="shared" si="20"/>
        <v>0</v>
      </c>
      <c r="C172" s="1">
        <f t="shared" si="20"/>
        <v>0</v>
      </c>
      <c r="D172" s="2">
        <f t="shared" si="20"/>
        <v>0</v>
      </c>
      <c r="E172" s="127">
        <f t="shared" si="20"/>
        <v>0</v>
      </c>
      <c r="F172" s="86"/>
      <c r="I172" s="147">
        <f>IF($F172&lt;J$142,(IF($F172&gt;I$142-1,SUM($I33:I33)+$H311,I33)),0)</f>
        <v>0</v>
      </c>
      <c r="J172" s="147">
        <f>IF($F172&lt;K$142,(IF($F172&gt;J$142-1,SUM($I33:J33)+$H311,J33)),0)</f>
        <v>0</v>
      </c>
      <c r="K172" s="147">
        <f>IF($F172&lt;L$142,(IF($F172&gt;K$142-1,SUM($I33:K33)+$H311,K33)),0)</f>
        <v>0</v>
      </c>
      <c r="L172" s="147">
        <f>IF($F172&lt;M$142,(IF($F172&gt;L$142-1,SUM($I33:L33)+$H311,L33)),0)</f>
        <v>0</v>
      </c>
      <c r="M172" s="147">
        <f>IF($F172&lt;N$142,(IF($F172&gt;M$142-1,SUM($I33:M33)+$H311,M33)),0)</f>
        <v>0</v>
      </c>
      <c r="N172" s="147">
        <f>IF($F172&lt;O$142,(IF($F172&gt;N$142-1,SUM($I33:N33)+$H311,N33)),0)</f>
        <v>0</v>
      </c>
      <c r="O172" s="147">
        <f>IF($F172&lt;P$142,(IF($F172&gt;O$142-1,SUM($I33:O33)+$H311,O33)),0)</f>
        <v>0</v>
      </c>
      <c r="P172" s="147">
        <f>IF($F172&lt;Q$142,(IF($F172&gt;P$142-1,SUM($I33:P33)+$H311,P33)),0)</f>
        <v>0</v>
      </c>
      <c r="Q172" s="147">
        <f>IF($F172&lt;R$142,(IF($F172&gt;Q$142-1,SUM($I33:Q33)+$H311,Q33)),0)</f>
        <v>0</v>
      </c>
      <c r="R172" s="147">
        <f>IF($F172&lt;S$142,(IF($F172&gt;R$142-1,SUM($I33:R33)+$H311,R33)),0)</f>
        <v>0</v>
      </c>
      <c r="S172" s="147">
        <f>IF($F172&lt;T$142,(IF($F172&gt;S$142-1,SUM($I33:S33)+$H311,S33)),0)</f>
        <v>0</v>
      </c>
      <c r="T172" s="147">
        <f>IF($F172&lt;U$142,(IF($F172&gt;T$142-1,SUM($I33:T33)+$H311,T33)),0)</f>
        <v>0</v>
      </c>
      <c r="U172" s="146">
        <f t="shared" si="18"/>
        <v>0</v>
      </c>
      <c r="AH172" s="146"/>
      <c r="AU172" s="146"/>
      <c r="BH172" s="146"/>
      <c r="BU172" s="146"/>
      <c r="CH172" s="146"/>
      <c r="CU172" s="146"/>
      <c r="DH172" s="146"/>
      <c r="DU172" s="146"/>
      <c r="EH172" s="146"/>
    </row>
    <row r="173" spans="1:138" ht="15.75" hidden="1" x14ac:dyDescent="0.25">
      <c r="A173" s="2">
        <f t="shared" si="20"/>
        <v>30</v>
      </c>
      <c r="B173" s="1">
        <f t="shared" si="20"/>
        <v>0</v>
      </c>
      <c r="C173" s="1">
        <f t="shared" si="20"/>
        <v>0</v>
      </c>
      <c r="D173" s="2">
        <f t="shared" si="20"/>
        <v>0</v>
      </c>
      <c r="E173" s="127">
        <f t="shared" si="20"/>
        <v>0</v>
      </c>
      <c r="F173" s="86"/>
      <c r="I173" s="147">
        <f>IF($F173&lt;J$142,(IF($F173&gt;I$142-1,SUM($I34:I34)+$H312,I34)),0)</f>
        <v>0</v>
      </c>
      <c r="J173" s="147">
        <f>IF($F173&lt;K$142,(IF($F173&gt;J$142-1,SUM($I34:J34)+$H312,J34)),0)</f>
        <v>0</v>
      </c>
      <c r="K173" s="147">
        <f>IF($F173&lt;L$142,(IF($F173&gt;K$142-1,SUM($I34:K34)+$H312,K34)),0)</f>
        <v>0</v>
      </c>
      <c r="L173" s="147">
        <f>IF($F173&lt;M$142,(IF($F173&gt;L$142-1,SUM($I34:L34)+$H312,L34)),0)</f>
        <v>0</v>
      </c>
      <c r="M173" s="147">
        <f>IF($F173&lt;N$142,(IF($F173&gt;M$142-1,SUM($I34:M34)+$H312,M34)),0)</f>
        <v>0</v>
      </c>
      <c r="N173" s="147">
        <f>IF($F173&lt;O$142,(IF($F173&gt;N$142-1,SUM($I34:N34)+$H312,N34)),0)</f>
        <v>0</v>
      </c>
      <c r="O173" s="147">
        <f>IF($F173&lt;P$142,(IF($F173&gt;O$142-1,SUM($I34:O34)+$H312,O34)),0)</f>
        <v>0</v>
      </c>
      <c r="P173" s="147">
        <f>IF($F173&lt;Q$142,(IF($F173&gt;P$142-1,SUM($I34:P34)+$H312,P34)),0)</f>
        <v>0</v>
      </c>
      <c r="Q173" s="147">
        <f>IF($F173&lt;R$142,(IF($F173&gt;Q$142-1,SUM($I34:Q34)+$H312,Q34)),0)</f>
        <v>0</v>
      </c>
      <c r="R173" s="147">
        <f>IF($F173&lt;S$142,(IF($F173&gt;R$142-1,SUM($I34:R34)+$H312,R34)),0)</f>
        <v>0</v>
      </c>
      <c r="S173" s="147">
        <f>IF($F173&lt;T$142,(IF($F173&gt;S$142-1,SUM($I34:S34)+$H312,S34)),0)</f>
        <v>0</v>
      </c>
      <c r="T173" s="147">
        <f>IF($F173&lt;U$142,(IF($F173&gt;T$142-1,SUM($I34:T34)+$H312,T34)),0)</f>
        <v>0</v>
      </c>
      <c r="U173" s="146">
        <f t="shared" si="18"/>
        <v>0</v>
      </c>
      <c r="AH173" s="146"/>
      <c r="AU173" s="146"/>
      <c r="BH173" s="146"/>
      <c r="BU173" s="146"/>
      <c r="CH173" s="146"/>
      <c r="CU173" s="146"/>
      <c r="DH173" s="146"/>
      <c r="DU173" s="146"/>
      <c r="EH173" s="146"/>
    </row>
    <row r="174" spans="1:138" ht="15.75" hidden="1" x14ac:dyDescent="0.25">
      <c r="A174" s="2">
        <f t="shared" ref="A174:E183" si="21">A35</f>
        <v>31</v>
      </c>
      <c r="B174" s="1">
        <f t="shared" si="21"/>
        <v>0</v>
      </c>
      <c r="C174" s="1">
        <f t="shared" si="21"/>
        <v>0</v>
      </c>
      <c r="D174" s="2">
        <f t="shared" si="21"/>
        <v>0</v>
      </c>
      <c r="E174" s="127">
        <f t="shared" si="21"/>
        <v>0</v>
      </c>
      <c r="F174" s="86"/>
      <c r="I174" s="147">
        <f>IF($F174&lt;J$142,(IF($F174&gt;I$142-1,SUM($I35:I35)+$H313,I35)),0)</f>
        <v>0</v>
      </c>
      <c r="J174" s="147">
        <f>IF($F174&lt;K$142,(IF($F174&gt;J$142-1,SUM($I35:J35)+$H313,J35)),0)</f>
        <v>0</v>
      </c>
      <c r="K174" s="147">
        <f>IF($F174&lt;L$142,(IF($F174&gt;K$142-1,SUM($I35:K35)+$H313,K35)),0)</f>
        <v>0</v>
      </c>
      <c r="L174" s="147">
        <f>IF($F174&lt;M$142,(IF($F174&gt;L$142-1,SUM($I35:L35)+$H313,L35)),0)</f>
        <v>0</v>
      </c>
      <c r="M174" s="147">
        <f>IF($F174&lt;N$142,(IF($F174&gt;M$142-1,SUM($I35:M35)+$H313,M35)),0)</f>
        <v>0</v>
      </c>
      <c r="N174" s="147">
        <f>IF($F174&lt;O$142,(IF($F174&gt;N$142-1,SUM($I35:N35)+$H313,N35)),0)</f>
        <v>0</v>
      </c>
      <c r="O174" s="147">
        <f>IF($F174&lt;P$142,(IF($F174&gt;O$142-1,SUM($I35:O35)+$H313,O35)),0)</f>
        <v>0</v>
      </c>
      <c r="P174" s="147">
        <f>IF($F174&lt;Q$142,(IF($F174&gt;P$142-1,SUM($I35:P35)+$H313,P35)),0)</f>
        <v>0</v>
      </c>
      <c r="Q174" s="147">
        <f>IF($F174&lt;R$142,(IF($F174&gt;Q$142-1,SUM($I35:Q35)+$H313,Q35)),0)</f>
        <v>0</v>
      </c>
      <c r="R174" s="147">
        <f>IF($F174&lt;S$142,(IF($F174&gt;R$142-1,SUM($I35:R35)+$H313,R35)),0)</f>
        <v>0</v>
      </c>
      <c r="S174" s="147">
        <f>IF($F174&lt;T$142,(IF($F174&gt;S$142-1,SUM($I35:S35)+$H313,S35)),0)</f>
        <v>0</v>
      </c>
      <c r="T174" s="147">
        <f>IF($F174&lt;U$142,(IF($F174&gt;T$142-1,SUM($I35:T35)+$H313,T35)),0)</f>
        <v>0</v>
      </c>
      <c r="U174" s="146">
        <f t="shared" si="18"/>
        <v>0</v>
      </c>
      <c r="AH174" s="146"/>
      <c r="AU174" s="146"/>
      <c r="BH174" s="146"/>
      <c r="BU174" s="146"/>
      <c r="CH174" s="146"/>
      <c r="CU174" s="146"/>
      <c r="DH174" s="146"/>
      <c r="DU174" s="146"/>
      <c r="EH174" s="146"/>
    </row>
    <row r="175" spans="1:138" ht="15.75" hidden="1" x14ac:dyDescent="0.25">
      <c r="A175" s="2">
        <f t="shared" si="21"/>
        <v>32</v>
      </c>
      <c r="B175" s="1">
        <f t="shared" si="21"/>
        <v>0</v>
      </c>
      <c r="C175" s="1">
        <f t="shared" si="21"/>
        <v>0</v>
      </c>
      <c r="D175" s="2">
        <f t="shared" si="21"/>
        <v>0</v>
      </c>
      <c r="E175" s="127">
        <f t="shared" si="21"/>
        <v>0</v>
      </c>
      <c r="F175" s="86"/>
      <c r="I175" s="147">
        <f>IF($F175&lt;J$142,(IF($F175&gt;I$142-1,SUM($I36:I36)+$H314,I36)),0)</f>
        <v>0</v>
      </c>
      <c r="J175" s="147">
        <f>IF($F175&lt;K$142,(IF($F175&gt;J$142-1,SUM($I36:J36)+$H314,J36)),0)</f>
        <v>0</v>
      </c>
      <c r="K175" s="147">
        <f>IF($F175&lt;L$142,(IF($F175&gt;K$142-1,SUM($I36:K36)+$H314,K36)),0)</f>
        <v>0</v>
      </c>
      <c r="L175" s="147">
        <f>IF($F175&lt;M$142,(IF($F175&gt;L$142-1,SUM($I36:L36)+$H314,L36)),0)</f>
        <v>0</v>
      </c>
      <c r="M175" s="147">
        <f>IF($F175&lt;N$142,(IF($F175&gt;M$142-1,SUM($I36:M36)+$H314,M36)),0)</f>
        <v>0</v>
      </c>
      <c r="N175" s="147">
        <f>IF($F175&lt;O$142,(IF($F175&gt;N$142-1,SUM($I36:N36)+$H314,N36)),0)</f>
        <v>0</v>
      </c>
      <c r="O175" s="147">
        <f>IF($F175&lt;P$142,(IF($F175&gt;O$142-1,SUM($I36:O36)+$H314,O36)),0)</f>
        <v>0</v>
      </c>
      <c r="P175" s="147">
        <f>IF($F175&lt;Q$142,(IF($F175&gt;P$142-1,SUM($I36:P36)+$H314,P36)),0)</f>
        <v>0</v>
      </c>
      <c r="Q175" s="147">
        <f>IF($F175&lt;R$142,(IF($F175&gt;Q$142-1,SUM($I36:Q36)+$H314,Q36)),0)</f>
        <v>0</v>
      </c>
      <c r="R175" s="147">
        <f>IF($F175&lt;S$142,(IF($F175&gt;R$142-1,SUM($I36:R36)+$H314,R36)),0)</f>
        <v>0</v>
      </c>
      <c r="S175" s="147">
        <f>IF($F175&lt;T$142,(IF($F175&gt;S$142-1,SUM($I36:S36)+$H314,S36)),0)</f>
        <v>0</v>
      </c>
      <c r="T175" s="147">
        <f>IF($F175&lt;U$142,(IF($F175&gt;T$142-1,SUM($I36:T36)+$H314,T36)),0)</f>
        <v>0</v>
      </c>
      <c r="U175" s="146">
        <f t="shared" si="18"/>
        <v>0</v>
      </c>
      <c r="AH175" s="146"/>
      <c r="AU175" s="146"/>
      <c r="BH175" s="146"/>
      <c r="BU175" s="146"/>
      <c r="CH175" s="146"/>
      <c r="CU175" s="146"/>
      <c r="DH175" s="146"/>
      <c r="DU175" s="146"/>
      <c r="EH175" s="146"/>
    </row>
    <row r="176" spans="1:138" ht="15.75" hidden="1" x14ac:dyDescent="0.25">
      <c r="A176" s="2">
        <f t="shared" si="21"/>
        <v>33</v>
      </c>
      <c r="B176" s="1">
        <f t="shared" si="21"/>
        <v>0</v>
      </c>
      <c r="C176" s="1">
        <f t="shared" si="21"/>
        <v>0</v>
      </c>
      <c r="D176" s="2">
        <f t="shared" si="21"/>
        <v>0</v>
      </c>
      <c r="E176" s="127">
        <f t="shared" si="21"/>
        <v>0</v>
      </c>
      <c r="F176" s="86"/>
      <c r="I176" s="147">
        <f>IF($F176&lt;J$142,(IF($F176&gt;I$142-1,SUM($I37:I37)+$H315,I37)),0)</f>
        <v>0</v>
      </c>
      <c r="J176" s="147">
        <f>IF($F176&lt;K$142,(IF($F176&gt;J$142-1,SUM($I37:J37)+$H315,J37)),0)</f>
        <v>0</v>
      </c>
      <c r="K176" s="147">
        <f>IF($F176&lt;L$142,(IF($F176&gt;K$142-1,SUM($I37:K37)+$H315,K37)),0)</f>
        <v>0</v>
      </c>
      <c r="L176" s="147">
        <f>IF($F176&lt;M$142,(IF($F176&gt;L$142-1,SUM($I37:L37)+$H315,L37)),0)</f>
        <v>0</v>
      </c>
      <c r="M176" s="147">
        <f>IF($F176&lt;N$142,(IF($F176&gt;M$142-1,SUM($I37:M37)+$H315,M37)),0)</f>
        <v>0</v>
      </c>
      <c r="N176" s="147">
        <f>IF($F176&lt;O$142,(IF($F176&gt;N$142-1,SUM($I37:N37)+$H315,N37)),0)</f>
        <v>0</v>
      </c>
      <c r="O176" s="147">
        <f>IF($F176&lt;P$142,(IF($F176&gt;O$142-1,SUM($I37:O37)+$H315,O37)),0)</f>
        <v>0</v>
      </c>
      <c r="P176" s="147">
        <f>IF($F176&lt;Q$142,(IF($F176&gt;P$142-1,SUM($I37:P37)+$H315,P37)),0)</f>
        <v>0</v>
      </c>
      <c r="Q176" s="147">
        <f>IF($F176&lt;R$142,(IF($F176&gt;Q$142-1,SUM($I37:Q37)+$H315,Q37)),0)</f>
        <v>0</v>
      </c>
      <c r="R176" s="147">
        <f>IF($F176&lt;S$142,(IF($F176&gt;R$142-1,SUM($I37:R37)+$H315,R37)),0)</f>
        <v>0</v>
      </c>
      <c r="S176" s="147">
        <f>IF($F176&lt;T$142,(IF($F176&gt;S$142-1,SUM($I37:S37)+$H315,S37)),0)</f>
        <v>0</v>
      </c>
      <c r="T176" s="147">
        <f>IF($F176&lt;U$142,(IF($F176&gt;T$142-1,SUM($I37:T37)+$H315,T37)),0)</f>
        <v>0</v>
      </c>
      <c r="U176" s="146">
        <f t="shared" si="18"/>
        <v>0</v>
      </c>
      <c r="AH176" s="146"/>
      <c r="AU176" s="146"/>
      <c r="BH176" s="146"/>
      <c r="BU176" s="146"/>
      <c r="CH176" s="146"/>
      <c r="CU176" s="146"/>
      <c r="DH176" s="146"/>
      <c r="DU176" s="146"/>
      <c r="EH176" s="146"/>
    </row>
    <row r="177" spans="1:138" ht="15.75" hidden="1" x14ac:dyDescent="0.25">
      <c r="A177" s="2">
        <f t="shared" si="21"/>
        <v>34</v>
      </c>
      <c r="B177" s="1">
        <f t="shared" si="21"/>
        <v>0</v>
      </c>
      <c r="C177" s="1">
        <f t="shared" si="21"/>
        <v>0</v>
      </c>
      <c r="D177" s="2">
        <f t="shared" si="21"/>
        <v>0</v>
      </c>
      <c r="E177" s="127">
        <f t="shared" si="21"/>
        <v>0</v>
      </c>
      <c r="F177" s="86"/>
      <c r="I177" s="147">
        <f>IF($F177&lt;J$142,(IF($F177&gt;I$142-1,SUM($I38:I38)+$H316,I38)),0)</f>
        <v>0</v>
      </c>
      <c r="J177" s="147">
        <f>IF($F177&lt;K$142,(IF($F177&gt;J$142-1,SUM($I38:J38)+$H316,J38)),0)</f>
        <v>0</v>
      </c>
      <c r="K177" s="147">
        <f>IF($F177&lt;L$142,(IF($F177&gt;K$142-1,SUM($I38:K38)+$H316,K38)),0)</f>
        <v>0</v>
      </c>
      <c r="L177" s="147">
        <f>IF($F177&lt;M$142,(IF($F177&gt;L$142-1,SUM($I38:L38)+$H316,L38)),0)</f>
        <v>0</v>
      </c>
      <c r="M177" s="147">
        <f>IF($F177&lt;N$142,(IF($F177&gt;M$142-1,SUM($I38:M38)+$H316,M38)),0)</f>
        <v>0</v>
      </c>
      <c r="N177" s="147">
        <f>IF($F177&lt;O$142,(IF($F177&gt;N$142-1,SUM($I38:N38)+$H316,N38)),0)</f>
        <v>0</v>
      </c>
      <c r="O177" s="147">
        <f>IF($F177&lt;P$142,(IF($F177&gt;O$142-1,SUM($I38:O38)+$H316,O38)),0)</f>
        <v>0</v>
      </c>
      <c r="P177" s="147">
        <f>IF($F177&lt;Q$142,(IF($F177&gt;P$142-1,SUM($I38:P38)+$H316,P38)),0)</f>
        <v>0</v>
      </c>
      <c r="Q177" s="147">
        <f>IF($F177&lt;R$142,(IF($F177&gt;Q$142-1,SUM($I38:Q38)+$H316,Q38)),0)</f>
        <v>0</v>
      </c>
      <c r="R177" s="147">
        <f>IF($F177&lt;S$142,(IF($F177&gt;R$142-1,SUM($I38:R38)+$H316,R38)),0)</f>
        <v>0</v>
      </c>
      <c r="S177" s="147">
        <f>IF($F177&lt;T$142,(IF($F177&gt;S$142-1,SUM($I38:S38)+$H316,S38)),0)</f>
        <v>0</v>
      </c>
      <c r="T177" s="147">
        <f>IF($F177&lt;U$142,(IF($F177&gt;T$142-1,SUM($I38:T38)+$H316,T38)),0)</f>
        <v>0</v>
      </c>
      <c r="U177" s="146">
        <f t="shared" si="18"/>
        <v>0</v>
      </c>
      <c r="AH177" s="146"/>
      <c r="AU177" s="146"/>
      <c r="BH177" s="146"/>
      <c r="BU177" s="146"/>
      <c r="CH177" s="146"/>
      <c r="CU177" s="146"/>
      <c r="DH177" s="146"/>
      <c r="DU177" s="146"/>
      <c r="EH177" s="146"/>
    </row>
    <row r="178" spans="1:138" ht="15.75" hidden="1" x14ac:dyDescent="0.25">
      <c r="A178" s="2">
        <f t="shared" si="21"/>
        <v>35</v>
      </c>
      <c r="B178" s="1">
        <f t="shared" si="21"/>
        <v>0</v>
      </c>
      <c r="C178" s="1">
        <f t="shared" si="21"/>
        <v>0</v>
      </c>
      <c r="D178" s="2">
        <f t="shared" si="21"/>
        <v>0</v>
      </c>
      <c r="E178" s="127">
        <f t="shared" si="21"/>
        <v>0</v>
      </c>
      <c r="F178" s="86"/>
      <c r="I178" s="147">
        <f>IF($F178&lt;J$142,(IF($F178&gt;I$142-1,SUM($I39:I39)+$H317,I39)),0)</f>
        <v>0</v>
      </c>
      <c r="J178" s="147">
        <f>IF($F178&lt;K$142,(IF($F178&gt;J$142-1,SUM($I39:J39)+$H317,J39)),0)</f>
        <v>0</v>
      </c>
      <c r="K178" s="147">
        <f>IF($F178&lt;L$142,(IF($F178&gt;K$142-1,SUM($I39:K39)+$H317,K39)),0)</f>
        <v>0</v>
      </c>
      <c r="L178" s="147">
        <f>IF($F178&lt;M$142,(IF($F178&gt;L$142-1,SUM($I39:L39)+$H317,L39)),0)</f>
        <v>0</v>
      </c>
      <c r="M178" s="147">
        <f>IF($F178&lt;N$142,(IF($F178&gt;M$142-1,SUM($I39:M39)+$H317,M39)),0)</f>
        <v>0</v>
      </c>
      <c r="N178" s="147">
        <f>IF($F178&lt;O$142,(IF($F178&gt;N$142-1,SUM($I39:N39)+$H317,N39)),0)</f>
        <v>0</v>
      </c>
      <c r="O178" s="147">
        <f>IF($F178&lt;P$142,(IF($F178&gt;O$142-1,SUM($I39:O39)+$H317,O39)),0)</f>
        <v>0</v>
      </c>
      <c r="P178" s="147">
        <f>IF($F178&lt;Q$142,(IF($F178&gt;P$142-1,SUM($I39:P39)+$H317,P39)),0)</f>
        <v>0</v>
      </c>
      <c r="Q178" s="147">
        <f>IF($F178&lt;R$142,(IF($F178&gt;Q$142-1,SUM($I39:Q39)+$H317,Q39)),0)</f>
        <v>0</v>
      </c>
      <c r="R178" s="147">
        <f>IF($F178&lt;S$142,(IF($F178&gt;R$142-1,SUM($I39:R39)+$H317,R39)),0)</f>
        <v>0</v>
      </c>
      <c r="S178" s="147">
        <f>IF($F178&lt;T$142,(IF($F178&gt;S$142-1,SUM($I39:S39)+$H317,S39)),0)</f>
        <v>0</v>
      </c>
      <c r="T178" s="147">
        <f>IF($F178&lt;U$142,(IF($F178&gt;T$142-1,SUM($I39:T39)+$H317,T39)),0)</f>
        <v>0</v>
      </c>
      <c r="U178" s="146">
        <f t="shared" si="18"/>
        <v>0</v>
      </c>
      <c r="AH178" s="146"/>
      <c r="AU178" s="146"/>
      <c r="BH178" s="146"/>
      <c r="BU178" s="146"/>
      <c r="CH178" s="146"/>
      <c r="CU178" s="146"/>
      <c r="DH178" s="146"/>
      <c r="DU178" s="146"/>
      <c r="EH178" s="146"/>
    </row>
    <row r="179" spans="1:138" ht="15.75" hidden="1" x14ac:dyDescent="0.25">
      <c r="A179" s="2">
        <f t="shared" si="21"/>
        <v>36</v>
      </c>
      <c r="B179" s="1">
        <f t="shared" si="21"/>
        <v>0</v>
      </c>
      <c r="C179" s="1">
        <f t="shared" si="21"/>
        <v>0</v>
      </c>
      <c r="D179" s="2">
        <f t="shared" si="21"/>
        <v>0</v>
      </c>
      <c r="E179" s="127">
        <f t="shared" si="21"/>
        <v>0</v>
      </c>
      <c r="F179" s="86"/>
      <c r="I179" s="147">
        <f>IF($F179&lt;J$142,(IF($F179&gt;I$142-1,SUM($I40:I40)+$H318,I40)),0)</f>
        <v>0</v>
      </c>
      <c r="J179" s="147">
        <f>IF($F179&lt;K$142,(IF($F179&gt;J$142-1,SUM($I40:J40)+$H318,J40)),0)</f>
        <v>0</v>
      </c>
      <c r="K179" s="147">
        <f>IF($F179&lt;L$142,(IF($F179&gt;K$142-1,SUM($I40:K40)+$H318,K40)),0)</f>
        <v>0</v>
      </c>
      <c r="L179" s="147">
        <f>IF($F179&lt;M$142,(IF($F179&gt;L$142-1,SUM($I40:L40)+$H318,L40)),0)</f>
        <v>0</v>
      </c>
      <c r="M179" s="147">
        <f>IF($F179&lt;N$142,(IF($F179&gt;M$142-1,SUM($I40:M40)+$H318,M40)),0)</f>
        <v>0</v>
      </c>
      <c r="N179" s="147">
        <f>IF($F179&lt;O$142,(IF($F179&gt;N$142-1,SUM($I40:N40)+$H318,N40)),0)</f>
        <v>0</v>
      </c>
      <c r="O179" s="147">
        <f>IF($F179&lt;P$142,(IF($F179&gt;O$142-1,SUM($I40:O40)+$H318,O40)),0)</f>
        <v>0</v>
      </c>
      <c r="P179" s="147">
        <f>IF($F179&lt;Q$142,(IF($F179&gt;P$142-1,SUM($I40:P40)+$H318,P40)),0)</f>
        <v>0</v>
      </c>
      <c r="Q179" s="147">
        <f>IF($F179&lt;R$142,(IF($F179&gt;Q$142-1,SUM($I40:Q40)+$H318,Q40)),0)</f>
        <v>0</v>
      </c>
      <c r="R179" s="147">
        <f>IF($F179&lt;S$142,(IF($F179&gt;R$142-1,SUM($I40:R40)+$H318,R40)),0)</f>
        <v>0</v>
      </c>
      <c r="S179" s="147">
        <f>IF($F179&lt;T$142,(IF($F179&gt;S$142-1,SUM($I40:S40)+$H318,S40)),0)</f>
        <v>0</v>
      </c>
      <c r="T179" s="147">
        <f>IF($F179&lt;U$142,(IF($F179&gt;T$142-1,SUM($I40:T40)+$H318,T40)),0)</f>
        <v>0</v>
      </c>
      <c r="U179" s="146">
        <f t="shared" si="18"/>
        <v>0</v>
      </c>
      <c r="AH179" s="146"/>
      <c r="AU179" s="146"/>
      <c r="BH179" s="146"/>
      <c r="BU179" s="146"/>
      <c r="CH179" s="146"/>
      <c r="CU179" s="146"/>
      <c r="DH179" s="146"/>
      <c r="DU179" s="146"/>
      <c r="EH179" s="146"/>
    </row>
    <row r="180" spans="1:138" ht="15.75" hidden="1" x14ac:dyDescent="0.25">
      <c r="A180" s="2">
        <f t="shared" si="21"/>
        <v>37</v>
      </c>
      <c r="B180" s="1">
        <f t="shared" si="21"/>
        <v>0</v>
      </c>
      <c r="C180" s="1">
        <f t="shared" si="21"/>
        <v>0</v>
      </c>
      <c r="D180" s="2">
        <f t="shared" si="21"/>
        <v>0</v>
      </c>
      <c r="E180" s="127">
        <f t="shared" si="21"/>
        <v>0</v>
      </c>
      <c r="F180" s="86"/>
      <c r="I180" s="147">
        <f>IF($F180&lt;J$142,(IF($F180&gt;I$142-1,SUM($I41:I41)+$H319,I41)),0)</f>
        <v>0</v>
      </c>
      <c r="J180" s="147">
        <f>IF($F180&lt;K$142,(IF($F180&gt;J$142-1,SUM($I41:J41)+$H319,J41)),0)</f>
        <v>0</v>
      </c>
      <c r="K180" s="147">
        <f>IF($F180&lt;L$142,(IF($F180&gt;K$142-1,SUM($I41:K41)+$H319,K41)),0)</f>
        <v>0</v>
      </c>
      <c r="L180" s="147">
        <f>IF($F180&lt;M$142,(IF($F180&gt;L$142-1,SUM($I41:L41)+$H319,L41)),0)</f>
        <v>0</v>
      </c>
      <c r="M180" s="147">
        <f>IF($F180&lt;N$142,(IF($F180&gt;M$142-1,SUM($I41:M41)+$H319,M41)),0)</f>
        <v>0</v>
      </c>
      <c r="N180" s="147">
        <f>IF($F180&lt;O$142,(IF($F180&gt;N$142-1,SUM($I41:N41)+$H319,N41)),0)</f>
        <v>0</v>
      </c>
      <c r="O180" s="147">
        <f>IF($F180&lt;P$142,(IF($F180&gt;O$142-1,SUM($I41:O41)+$H319,O41)),0)</f>
        <v>0</v>
      </c>
      <c r="P180" s="147">
        <f>IF($F180&lt;Q$142,(IF($F180&gt;P$142-1,SUM($I41:P41)+$H319,P41)),0)</f>
        <v>0</v>
      </c>
      <c r="Q180" s="147">
        <f>IF($F180&lt;R$142,(IF($F180&gt;Q$142-1,SUM($I41:Q41)+$H319,Q41)),0)</f>
        <v>0</v>
      </c>
      <c r="R180" s="147">
        <f>IF($F180&lt;S$142,(IF($F180&gt;R$142-1,SUM($I41:R41)+$H319,R41)),0)</f>
        <v>0</v>
      </c>
      <c r="S180" s="147">
        <f>IF($F180&lt;T$142,(IF($F180&gt;S$142-1,SUM($I41:S41)+$H319,S41)),0)</f>
        <v>0</v>
      </c>
      <c r="T180" s="147">
        <f>IF($F180&lt;U$142,(IF($F180&gt;T$142-1,SUM($I41:T41)+$H319,T41)),0)</f>
        <v>0</v>
      </c>
      <c r="U180" s="146">
        <f t="shared" si="18"/>
        <v>0</v>
      </c>
      <c r="AH180" s="146"/>
      <c r="AU180" s="146"/>
      <c r="BH180" s="146"/>
      <c r="BU180" s="146"/>
      <c r="CH180" s="146"/>
      <c r="CU180" s="146"/>
      <c r="DH180" s="146"/>
      <c r="DU180" s="146"/>
      <c r="EH180" s="146"/>
    </row>
    <row r="181" spans="1:138" ht="15.75" hidden="1" x14ac:dyDescent="0.25">
      <c r="A181" s="2">
        <f t="shared" si="21"/>
        <v>38</v>
      </c>
      <c r="B181" s="1">
        <f t="shared" si="21"/>
        <v>0</v>
      </c>
      <c r="C181" s="1">
        <f t="shared" si="21"/>
        <v>0</v>
      </c>
      <c r="D181" s="2">
        <f t="shared" si="21"/>
        <v>0</v>
      </c>
      <c r="E181" s="127">
        <f t="shared" si="21"/>
        <v>0</v>
      </c>
      <c r="F181" s="86"/>
      <c r="I181" s="147">
        <f>IF($F181&lt;J$142,(IF($F181&gt;I$142-1,SUM($I42:I42)+$H320,I42)),0)</f>
        <v>0</v>
      </c>
      <c r="J181" s="147">
        <f>IF($F181&lt;K$142,(IF($F181&gt;J$142-1,SUM($I42:J42)+$H320,J42)),0)</f>
        <v>0</v>
      </c>
      <c r="K181" s="147">
        <f>IF($F181&lt;L$142,(IF($F181&gt;K$142-1,SUM($I42:K42)+$H320,K42)),0)</f>
        <v>0</v>
      </c>
      <c r="L181" s="147">
        <f>IF($F181&lt;M$142,(IF($F181&gt;L$142-1,SUM($I42:L42)+$H320,L42)),0)</f>
        <v>0</v>
      </c>
      <c r="M181" s="147">
        <f>IF($F181&lt;N$142,(IF($F181&gt;M$142-1,SUM($I42:M42)+$H320,M42)),0)</f>
        <v>0</v>
      </c>
      <c r="N181" s="147">
        <f>IF($F181&lt;O$142,(IF($F181&gt;N$142-1,SUM($I42:N42)+$H320,N42)),0)</f>
        <v>0</v>
      </c>
      <c r="O181" s="147">
        <f>IF($F181&lt;P$142,(IF($F181&gt;O$142-1,SUM($I42:O42)+$H320,O42)),0)</f>
        <v>0</v>
      </c>
      <c r="P181" s="147">
        <f>IF($F181&lt;Q$142,(IF($F181&gt;P$142-1,SUM($I42:P42)+$H320,P42)),0)</f>
        <v>0</v>
      </c>
      <c r="Q181" s="147">
        <f>IF($F181&lt;R$142,(IF($F181&gt;Q$142-1,SUM($I42:Q42)+$H320,Q42)),0)</f>
        <v>0</v>
      </c>
      <c r="R181" s="147">
        <f>IF($F181&lt;S$142,(IF($F181&gt;R$142-1,SUM($I42:R42)+$H320,R42)),0)</f>
        <v>0</v>
      </c>
      <c r="S181" s="147">
        <f>IF($F181&lt;T$142,(IF($F181&gt;S$142-1,SUM($I42:S42)+$H320,S42)),0)</f>
        <v>0</v>
      </c>
      <c r="T181" s="147">
        <f>IF($F181&lt;U$142,(IF($F181&gt;T$142-1,SUM($I42:T42)+$H320,T42)),0)</f>
        <v>0</v>
      </c>
      <c r="U181" s="146">
        <f t="shared" si="18"/>
        <v>0</v>
      </c>
      <c r="AH181" s="146"/>
      <c r="AU181" s="146"/>
      <c r="BH181" s="146"/>
      <c r="BU181" s="146"/>
      <c r="CH181" s="146"/>
      <c r="CU181" s="146"/>
      <c r="DH181" s="146"/>
      <c r="DU181" s="146"/>
      <c r="EH181" s="146"/>
    </row>
    <row r="182" spans="1:138" ht="15.75" hidden="1" x14ac:dyDescent="0.25">
      <c r="A182" s="2">
        <f t="shared" si="21"/>
        <v>39</v>
      </c>
      <c r="B182" s="1">
        <f t="shared" si="21"/>
        <v>0</v>
      </c>
      <c r="C182" s="1">
        <f t="shared" si="21"/>
        <v>0</v>
      </c>
      <c r="D182" s="2">
        <f t="shared" si="21"/>
        <v>0</v>
      </c>
      <c r="E182" s="127">
        <f t="shared" si="21"/>
        <v>0</v>
      </c>
      <c r="F182" s="86"/>
      <c r="I182" s="147">
        <f>IF($F182&lt;J$142,(IF($F182&gt;I$142-1,SUM($I43:I43)+$H321,I43)),0)</f>
        <v>0</v>
      </c>
      <c r="J182" s="147">
        <f>IF($F182&lt;K$142,(IF($F182&gt;J$142-1,SUM($I43:J43)+$H321,J43)),0)</f>
        <v>0</v>
      </c>
      <c r="K182" s="147">
        <f>IF($F182&lt;L$142,(IF($F182&gt;K$142-1,SUM($I43:K43)+$H321,K43)),0)</f>
        <v>0</v>
      </c>
      <c r="L182" s="147">
        <f>IF($F182&lt;M$142,(IF($F182&gt;L$142-1,SUM($I43:L43)+$H321,L43)),0)</f>
        <v>0</v>
      </c>
      <c r="M182" s="147">
        <f>IF($F182&lt;N$142,(IF($F182&gt;M$142-1,SUM($I43:M43)+$H321,M43)),0)</f>
        <v>0</v>
      </c>
      <c r="N182" s="147">
        <f>IF($F182&lt;O$142,(IF($F182&gt;N$142-1,SUM($I43:N43)+$H321,N43)),0)</f>
        <v>0</v>
      </c>
      <c r="O182" s="147">
        <f>IF($F182&lt;P$142,(IF($F182&gt;O$142-1,SUM($I43:O43)+$H321,O43)),0)</f>
        <v>0</v>
      </c>
      <c r="P182" s="147">
        <f>IF($F182&lt;Q$142,(IF($F182&gt;P$142-1,SUM($I43:P43)+$H321,P43)),0)</f>
        <v>0</v>
      </c>
      <c r="Q182" s="147">
        <f>IF($F182&lt;R$142,(IF($F182&gt;Q$142-1,SUM($I43:Q43)+$H321,Q43)),0)</f>
        <v>0</v>
      </c>
      <c r="R182" s="147">
        <f>IF($F182&lt;S$142,(IF($F182&gt;R$142-1,SUM($I43:R43)+$H321,R43)),0)</f>
        <v>0</v>
      </c>
      <c r="S182" s="147">
        <f>IF($F182&lt;T$142,(IF($F182&gt;S$142-1,SUM($I43:S43)+$H321,S43)),0)</f>
        <v>0</v>
      </c>
      <c r="T182" s="147">
        <f>IF($F182&lt;U$142,(IF($F182&gt;T$142-1,SUM($I43:T43)+$H321,T43)),0)</f>
        <v>0</v>
      </c>
      <c r="U182" s="146">
        <f t="shared" si="18"/>
        <v>0</v>
      </c>
      <c r="AH182" s="146"/>
      <c r="AU182" s="146"/>
      <c r="BH182" s="146"/>
      <c r="BU182" s="146"/>
      <c r="CH182" s="146"/>
      <c r="CU182" s="146"/>
      <c r="DH182" s="146"/>
      <c r="DU182" s="146"/>
      <c r="EH182" s="146"/>
    </row>
    <row r="183" spans="1:138" ht="15.75" hidden="1" x14ac:dyDescent="0.25">
      <c r="A183" s="2">
        <f t="shared" si="21"/>
        <v>40</v>
      </c>
      <c r="B183" s="1">
        <f t="shared" si="21"/>
        <v>0</v>
      </c>
      <c r="C183" s="1">
        <f t="shared" si="21"/>
        <v>0</v>
      </c>
      <c r="D183" s="2">
        <f t="shared" si="21"/>
        <v>0</v>
      </c>
      <c r="E183" s="127">
        <f t="shared" si="21"/>
        <v>0</v>
      </c>
      <c r="F183" s="86"/>
      <c r="I183" s="147">
        <f>IF($F183&lt;J$142,(IF($F183&gt;I$142-1,SUM($I44:I44)+$H322,I44)),0)</f>
        <v>0</v>
      </c>
      <c r="J183" s="147">
        <f>IF($F183&lt;K$142,(IF($F183&gt;J$142-1,SUM($I44:J44)+$H322,J44)),0)</f>
        <v>0</v>
      </c>
      <c r="K183" s="147">
        <f>IF($F183&lt;L$142,(IF($F183&gt;K$142-1,SUM($I44:K44)+$H322,K44)),0)</f>
        <v>0</v>
      </c>
      <c r="L183" s="147">
        <f>IF($F183&lt;M$142,(IF($F183&gt;L$142-1,SUM($I44:L44)+$H322,L44)),0)</f>
        <v>0</v>
      </c>
      <c r="M183" s="147">
        <f>IF($F183&lt;N$142,(IF($F183&gt;M$142-1,SUM($I44:M44)+$H322,M44)),0)</f>
        <v>0</v>
      </c>
      <c r="N183" s="147">
        <f>IF($F183&lt;O$142,(IF($F183&gt;N$142-1,SUM($I44:N44)+$H322,N44)),0)</f>
        <v>0</v>
      </c>
      <c r="O183" s="147">
        <f>IF($F183&lt;P$142,(IF($F183&gt;O$142-1,SUM($I44:O44)+$H322,O44)),0)</f>
        <v>0</v>
      </c>
      <c r="P183" s="147">
        <f>IF($F183&lt;Q$142,(IF($F183&gt;P$142-1,SUM($I44:P44)+$H322,P44)),0)</f>
        <v>0</v>
      </c>
      <c r="Q183" s="147">
        <f>IF($F183&lt;R$142,(IF($F183&gt;Q$142-1,SUM($I44:Q44)+$H322,Q44)),0)</f>
        <v>0</v>
      </c>
      <c r="R183" s="147">
        <f>IF($F183&lt;S$142,(IF($F183&gt;R$142-1,SUM($I44:R44)+$H322,R44)),0)</f>
        <v>0</v>
      </c>
      <c r="S183" s="147">
        <f>IF($F183&lt;T$142,(IF($F183&gt;S$142-1,SUM($I44:S44)+$H322,S44)),0)</f>
        <v>0</v>
      </c>
      <c r="T183" s="147">
        <f>IF($F183&lt;U$142,(IF($F183&gt;T$142-1,SUM($I44:T44)+$H322,T44)),0)</f>
        <v>0</v>
      </c>
      <c r="U183" s="146">
        <f t="shared" si="18"/>
        <v>0</v>
      </c>
      <c r="AH183" s="146"/>
      <c r="AU183" s="146"/>
      <c r="BH183" s="146"/>
      <c r="BU183" s="146"/>
      <c r="CH183" s="146"/>
      <c r="CU183" s="146"/>
      <c r="DH183" s="146"/>
      <c r="DU183" s="146"/>
      <c r="EH183" s="146"/>
    </row>
    <row r="184" spans="1:138" ht="15.75" hidden="1" x14ac:dyDescent="0.25">
      <c r="A184" s="2">
        <f t="shared" ref="A184:E193" si="22">A45</f>
        <v>41</v>
      </c>
      <c r="B184" s="1">
        <f t="shared" si="22"/>
        <v>0</v>
      </c>
      <c r="C184" s="1">
        <f t="shared" si="22"/>
        <v>0</v>
      </c>
      <c r="D184" s="2">
        <f t="shared" si="22"/>
        <v>0</v>
      </c>
      <c r="E184" s="127">
        <f t="shared" si="22"/>
        <v>0</v>
      </c>
      <c r="F184" s="86"/>
      <c r="I184" s="147">
        <f>IF($F184&lt;J$142,(IF($F184&gt;I$142-1,SUM($I45:I45)+$H323,I45)),0)</f>
        <v>0</v>
      </c>
      <c r="J184" s="147">
        <f>IF($F184&lt;K$142,(IF($F184&gt;J$142-1,SUM($I45:J45)+$H323,J45)),0)</f>
        <v>0</v>
      </c>
      <c r="K184" s="147">
        <f>IF($F184&lt;L$142,(IF($F184&gt;K$142-1,SUM($I45:K45)+$H323,K45)),0)</f>
        <v>0</v>
      </c>
      <c r="L184" s="147">
        <f>IF($F184&lt;M$142,(IF($F184&gt;L$142-1,SUM($I45:L45)+$H323,L45)),0)</f>
        <v>0</v>
      </c>
      <c r="M184" s="147">
        <f>IF($F184&lt;N$142,(IF($F184&gt;M$142-1,SUM($I45:M45)+$H323,M45)),0)</f>
        <v>0</v>
      </c>
      <c r="N184" s="147">
        <f>IF($F184&lt;O$142,(IF($F184&gt;N$142-1,SUM($I45:N45)+$H323,N45)),0)</f>
        <v>0</v>
      </c>
      <c r="O184" s="147">
        <f>IF($F184&lt;P$142,(IF($F184&gt;O$142-1,SUM($I45:O45)+$H323,O45)),0)</f>
        <v>0</v>
      </c>
      <c r="P184" s="147">
        <f>IF($F184&lt;Q$142,(IF($F184&gt;P$142-1,SUM($I45:P45)+$H323,P45)),0)</f>
        <v>0</v>
      </c>
      <c r="Q184" s="147">
        <f>IF($F184&lt;R$142,(IF($F184&gt;Q$142-1,SUM($I45:Q45)+$H323,Q45)),0)</f>
        <v>0</v>
      </c>
      <c r="R184" s="147">
        <f>IF($F184&lt;S$142,(IF($F184&gt;R$142-1,SUM($I45:R45)+$H323,R45)),0)</f>
        <v>0</v>
      </c>
      <c r="S184" s="147">
        <f>IF($F184&lt;T$142,(IF($F184&gt;S$142-1,SUM($I45:S45)+$H323,S45)),0)</f>
        <v>0</v>
      </c>
      <c r="T184" s="147">
        <f>IF($F184&lt;U$142,(IF($F184&gt;T$142-1,SUM($I45:T45)+$H323,T45)),0)</f>
        <v>0</v>
      </c>
      <c r="U184" s="146">
        <f t="shared" si="18"/>
        <v>0</v>
      </c>
      <c r="AH184" s="146"/>
      <c r="AU184" s="146"/>
      <c r="BH184" s="146"/>
      <c r="BU184" s="146"/>
      <c r="CH184" s="146"/>
      <c r="CU184" s="146"/>
      <c r="DH184" s="146"/>
      <c r="DU184" s="146"/>
      <c r="EH184" s="146"/>
    </row>
    <row r="185" spans="1:138" ht="15.75" hidden="1" x14ac:dyDescent="0.25">
      <c r="A185" s="2">
        <f t="shared" si="22"/>
        <v>42</v>
      </c>
      <c r="B185" s="1">
        <f t="shared" si="22"/>
        <v>0</v>
      </c>
      <c r="C185" s="1">
        <f t="shared" si="22"/>
        <v>0</v>
      </c>
      <c r="D185" s="2">
        <f t="shared" si="22"/>
        <v>0</v>
      </c>
      <c r="E185" s="127">
        <f t="shared" si="22"/>
        <v>0</v>
      </c>
      <c r="F185" s="86"/>
      <c r="I185" s="147">
        <f>IF($F185&lt;J$142,(IF($F185&gt;I$142-1,SUM($I46:I46)+$H324,I46)),0)</f>
        <v>0</v>
      </c>
      <c r="J185" s="147">
        <f>IF($F185&lt;K$142,(IF($F185&gt;J$142-1,SUM($I46:J46)+$H324,J46)),0)</f>
        <v>0</v>
      </c>
      <c r="K185" s="147">
        <f>IF($F185&lt;L$142,(IF($F185&gt;K$142-1,SUM($I46:K46)+$H324,K46)),0)</f>
        <v>0</v>
      </c>
      <c r="L185" s="147">
        <f>IF($F185&lt;M$142,(IF($F185&gt;L$142-1,SUM($I46:L46)+$H324,L46)),0)</f>
        <v>0</v>
      </c>
      <c r="M185" s="147">
        <f>IF($F185&lt;N$142,(IF($F185&gt;M$142-1,SUM($I46:M46)+$H324,M46)),0)</f>
        <v>0</v>
      </c>
      <c r="N185" s="147">
        <f>IF($F185&lt;O$142,(IF($F185&gt;N$142-1,SUM($I46:N46)+$H324,N46)),0)</f>
        <v>0</v>
      </c>
      <c r="O185" s="147">
        <f>IF($F185&lt;P$142,(IF($F185&gt;O$142-1,SUM($I46:O46)+$H324,O46)),0)</f>
        <v>0</v>
      </c>
      <c r="P185" s="147">
        <f>IF($F185&lt;Q$142,(IF($F185&gt;P$142-1,SUM($I46:P46)+$H324,P46)),0)</f>
        <v>0</v>
      </c>
      <c r="Q185" s="147">
        <f>IF($F185&lt;R$142,(IF($F185&gt;Q$142-1,SUM($I46:Q46)+$H324,Q46)),0)</f>
        <v>0</v>
      </c>
      <c r="R185" s="147">
        <f>IF($F185&lt;S$142,(IF($F185&gt;R$142-1,SUM($I46:R46)+$H324,R46)),0)</f>
        <v>0</v>
      </c>
      <c r="S185" s="147">
        <f>IF($F185&lt;T$142,(IF($F185&gt;S$142-1,SUM($I46:S46)+$H324,S46)),0)</f>
        <v>0</v>
      </c>
      <c r="T185" s="147">
        <f>IF($F185&lt;U$142,(IF($F185&gt;T$142-1,SUM($I46:T46)+$H324,T46)),0)</f>
        <v>0</v>
      </c>
      <c r="U185" s="146">
        <f t="shared" si="18"/>
        <v>0</v>
      </c>
      <c r="AH185" s="146"/>
      <c r="AU185" s="146"/>
      <c r="BH185" s="146"/>
      <c r="BU185" s="146"/>
      <c r="CH185" s="146"/>
      <c r="CU185" s="146"/>
      <c r="DH185" s="146"/>
      <c r="DU185" s="146"/>
      <c r="EH185" s="146"/>
    </row>
    <row r="186" spans="1:138" ht="15.75" hidden="1" x14ac:dyDescent="0.25">
      <c r="A186" s="2">
        <f t="shared" si="22"/>
        <v>43</v>
      </c>
      <c r="B186" s="1">
        <f t="shared" si="22"/>
        <v>0</v>
      </c>
      <c r="C186" s="1">
        <f t="shared" si="22"/>
        <v>0</v>
      </c>
      <c r="D186" s="2">
        <f t="shared" si="22"/>
        <v>0</v>
      </c>
      <c r="E186" s="127">
        <f t="shared" si="22"/>
        <v>0</v>
      </c>
      <c r="F186" s="86"/>
      <c r="I186" s="147">
        <f>IF($F186&lt;J$142,(IF($F186&gt;I$142-1,SUM($I47:I47)+$H325,I47)),0)</f>
        <v>0</v>
      </c>
      <c r="J186" s="147">
        <f>IF($F186&lt;K$142,(IF($F186&gt;J$142-1,SUM($I47:J47)+$H325,J47)),0)</f>
        <v>0</v>
      </c>
      <c r="K186" s="147">
        <f>IF($F186&lt;L$142,(IF($F186&gt;K$142-1,SUM($I47:K47)+$H325,K47)),0)</f>
        <v>0</v>
      </c>
      <c r="L186" s="147">
        <f>IF($F186&lt;M$142,(IF($F186&gt;L$142-1,SUM($I47:L47)+$H325,L47)),0)</f>
        <v>0</v>
      </c>
      <c r="M186" s="147">
        <f>IF($F186&lt;N$142,(IF($F186&gt;M$142-1,SUM($I47:M47)+$H325,M47)),0)</f>
        <v>0</v>
      </c>
      <c r="N186" s="147">
        <f>IF($F186&lt;O$142,(IF($F186&gt;N$142-1,SUM($I47:N47)+$H325,N47)),0)</f>
        <v>0</v>
      </c>
      <c r="O186" s="147">
        <f>IF($F186&lt;P$142,(IF($F186&gt;O$142-1,SUM($I47:O47)+$H325,O47)),0)</f>
        <v>0</v>
      </c>
      <c r="P186" s="147">
        <f>IF($F186&lt;Q$142,(IF($F186&gt;P$142-1,SUM($I47:P47)+$H325,P47)),0)</f>
        <v>0</v>
      </c>
      <c r="Q186" s="147">
        <f>IF($F186&lt;R$142,(IF($F186&gt;Q$142-1,SUM($I47:Q47)+$H325,Q47)),0)</f>
        <v>0</v>
      </c>
      <c r="R186" s="147">
        <f>IF($F186&lt;S$142,(IF($F186&gt;R$142-1,SUM($I47:R47)+$H325,R47)),0)</f>
        <v>0</v>
      </c>
      <c r="S186" s="147">
        <f>IF($F186&lt;T$142,(IF($F186&gt;S$142-1,SUM($I47:S47)+$H325,S47)),0)</f>
        <v>0</v>
      </c>
      <c r="T186" s="147">
        <f>IF($F186&lt;U$142,(IF($F186&gt;T$142-1,SUM($I47:T47)+$H325,T47)),0)</f>
        <v>0</v>
      </c>
      <c r="U186" s="146">
        <f t="shared" si="18"/>
        <v>0</v>
      </c>
      <c r="AH186" s="146"/>
      <c r="AU186" s="146"/>
      <c r="BH186" s="146"/>
      <c r="BU186" s="146"/>
      <c r="CH186" s="146"/>
      <c r="CU186" s="146"/>
      <c r="DH186" s="146"/>
      <c r="DU186" s="146"/>
      <c r="EH186" s="146"/>
    </row>
    <row r="187" spans="1:138" ht="15.75" hidden="1" x14ac:dyDescent="0.25">
      <c r="A187" s="2">
        <f t="shared" si="22"/>
        <v>44</v>
      </c>
      <c r="B187" s="1">
        <f t="shared" si="22"/>
        <v>0</v>
      </c>
      <c r="C187" s="1">
        <f t="shared" si="22"/>
        <v>0</v>
      </c>
      <c r="D187" s="2">
        <f t="shared" si="22"/>
        <v>0</v>
      </c>
      <c r="E187" s="127">
        <f t="shared" si="22"/>
        <v>0</v>
      </c>
      <c r="F187" s="86"/>
      <c r="I187" s="147">
        <f>IF($F187&lt;J$142,(IF($F187&gt;I$142-1,SUM($I48:I48)+$H326,I48)),0)</f>
        <v>0</v>
      </c>
      <c r="J187" s="147">
        <f>IF($F187&lt;K$142,(IF($F187&gt;J$142-1,SUM($I48:J48)+$H326,J48)),0)</f>
        <v>0</v>
      </c>
      <c r="K187" s="147">
        <f>IF($F187&lt;L$142,(IF($F187&gt;K$142-1,SUM($I48:K48)+$H326,K48)),0)</f>
        <v>0</v>
      </c>
      <c r="L187" s="147">
        <f>IF($F187&lt;M$142,(IF($F187&gt;L$142-1,SUM($I48:L48)+$H326,L48)),0)</f>
        <v>0</v>
      </c>
      <c r="M187" s="147">
        <f>IF($F187&lt;N$142,(IF($F187&gt;M$142-1,SUM($I48:M48)+$H326,M48)),0)</f>
        <v>0</v>
      </c>
      <c r="N187" s="147">
        <f>IF($F187&lt;O$142,(IF($F187&gt;N$142-1,SUM($I48:N48)+$H326,N48)),0)</f>
        <v>0</v>
      </c>
      <c r="O187" s="147">
        <f>IF($F187&lt;P$142,(IF($F187&gt;O$142-1,SUM($I48:O48)+$H326,O48)),0)</f>
        <v>0</v>
      </c>
      <c r="P187" s="147">
        <f>IF($F187&lt;Q$142,(IF($F187&gt;P$142-1,SUM($I48:P48)+$H326,P48)),0)</f>
        <v>0</v>
      </c>
      <c r="Q187" s="147">
        <f>IF($F187&lt;R$142,(IF($F187&gt;Q$142-1,SUM($I48:Q48)+$H326,Q48)),0)</f>
        <v>0</v>
      </c>
      <c r="R187" s="147">
        <f>IF($F187&lt;S$142,(IF($F187&gt;R$142-1,SUM($I48:R48)+$H326,R48)),0)</f>
        <v>0</v>
      </c>
      <c r="S187" s="147">
        <f>IF($F187&lt;T$142,(IF($F187&gt;S$142-1,SUM($I48:S48)+$H326,S48)),0)</f>
        <v>0</v>
      </c>
      <c r="T187" s="147">
        <f>IF($F187&lt;U$142,(IF($F187&gt;T$142-1,SUM($I48:T48)+$H326,T48)),0)</f>
        <v>0</v>
      </c>
      <c r="U187" s="146">
        <f t="shared" si="18"/>
        <v>0</v>
      </c>
      <c r="AH187" s="146"/>
      <c r="AU187" s="146"/>
      <c r="BH187" s="146"/>
      <c r="BU187" s="146"/>
      <c r="CH187" s="146"/>
      <c r="CU187" s="146"/>
      <c r="DH187" s="146"/>
      <c r="DU187" s="146"/>
      <c r="EH187" s="146"/>
    </row>
    <row r="188" spans="1:138" ht="15.75" hidden="1" x14ac:dyDescent="0.25">
      <c r="A188" s="2">
        <f t="shared" si="22"/>
        <v>45</v>
      </c>
      <c r="B188" s="1">
        <f t="shared" si="22"/>
        <v>0</v>
      </c>
      <c r="C188" s="1">
        <f t="shared" si="22"/>
        <v>0</v>
      </c>
      <c r="D188" s="2">
        <f t="shared" si="22"/>
        <v>0</v>
      </c>
      <c r="E188" s="127">
        <f t="shared" si="22"/>
        <v>0</v>
      </c>
      <c r="F188" s="86"/>
      <c r="I188" s="147">
        <f>IF($F188&lt;J$142,(IF($F188&gt;I$142-1,SUM($I49:I49)+$H327,I49)),0)</f>
        <v>0</v>
      </c>
      <c r="J188" s="147">
        <f>IF($F188&lt;K$142,(IF($F188&gt;J$142-1,SUM($I49:J49)+$H327,J49)),0)</f>
        <v>0</v>
      </c>
      <c r="K188" s="147">
        <f>IF($F188&lt;L$142,(IF($F188&gt;K$142-1,SUM($I49:K49)+$H327,K49)),0)</f>
        <v>0</v>
      </c>
      <c r="L188" s="147">
        <f>IF($F188&lt;M$142,(IF($F188&gt;L$142-1,SUM($I49:L49)+$H327,L49)),0)</f>
        <v>0</v>
      </c>
      <c r="M188" s="147">
        <f>IF($F188&lt;N$142,(IF($F188&gt;M$142-1,SUM($I49:M49)+$H327,M49)),0)</f>
        <v>0</v>
      </c>
      <c r="N188" s="147">
        <f>IF($F188&lt;O$142,(IF($F188&gt;N$142-1,SUM($I49:N49)+$H327,N49)),0)</f>
        <v>0</v>
      </c>
      <c r="O188" s="147">
        <f>IF($F188&lt;P$142,(IF($F188&gt;O$142-1,SUM($I49:O49)+$H327,O49)),0)</f>
        <v>0</v>
      </c>
      <c r="P188" s="147">
        <f>IF($F188&lt;Q$142,(IF($F188&gt;P$142-1,SUM($I49:P49)+$H327,P49)),0)</f>
        <v>0</v>
      </c>
      <c r="Q188" s="147">
        <f>IF($F188&lt;R$142,(IF($F188&gt;Q$142-1,SUM($I49:Q49)+$H327,Q49)),0)</f>
        <v>0</v>
      </c>
      <c r="R188" s="147">
        <f>IF($F188&lt;S$142,(IF($F188&gt;R$142-1,SUM($I49:R49)+$H327,R49)),0)</f>
        <v>0</v>
      </c>
      <c r="S188" s="147">
        <f>IF($F188&lt;T$142,(IF($F188&gt;S$142-1,SUM($I49:S49)+$H327,S49)),0)</f>
        <v>0</v>
      </c>
      <c r="T188" s="147">
        <f>IF($F188&lt;U$142,(IF($F188&gt;T$142-1,SUM($I49:T49)+$H327,T49)),0)</f>
        <v>0</v>
      </c>
      <c r="U188" s="146">
        <f t="shared" si="18"/>
        <v>0</v>
      </c>
      <c r="AH188" s="146"/>
      <c r="AU188" s="146"/>
      <c r="BH188" s="146"/>
      <c r="BU188" s="146"/>
      <c r="CH188" s="146"/>
      <c r="CU188" s="146"/>
      <c r="DH188" s="146"/>
      <c r="DU188" s="146"/>
      <c r="EH188" s="146"/>
    </row>
    <row r="189" spans="1:138" ht="15.75" hidden="1" x14ac:dyDescent="0.25">
      <c r="A189" s="2">
        <f t="shared" si="22"/>
        <v>46</v>
      </c>
      <c r="B189" s="1">
        <f t="shared" si="22"/>
        <v>0</v>
      </c>
      <c r="C189" s="1">
        <f t="shared" si="22"/>
        <v>0</v>
      </c>
      <c r="D189" s="2">
        <f t="shared" si="22"/>
        <v>0</v>
      </c>
      <c r="E189" s="127">
        <f t="shared" si="22"/>
        <v>0</v>
      </c>
      <c r="F189" s="86"/>
      <c r="I189" s="147">
        <f>IF($F189&lt;J$142,(IF($F189&gt;I$142-1,SUM($I50:I50)+$H328,I50)),0)</f>
        <v>0</v>
      </c>
      <c r="J189" s="147">
        <f>IF($F189&lt;K$142,(IF($F189&gt;J$142-1,SUM($I50:J50)+$H328,J50)),0)</f>
        <v>0</v>
      </c>
      <c r="K189" s="147">
        <f>IF($F189&lt;L$142,(IF($F189&gt;K$142-1,SUM($I50:K50)+$H328,K50)),0)</f>
        <v>0</v>
      </c>
      <c r="L189" s="147">
        <f>IF($F189&lt;M$142,(IF($F189&gt;L$142-1,SUM($I50:L50)+$H328,L50)),0)</f>
        <v>0</v>
      </c>
      <c r="M189" s="147">
        <f>IF($F189&lt;N$142,(IF($F189&gt;M$142-1,SUM($I50:M50)+$H328,M50)),0)</f>
        <v>0</v>
      </c>
      <c r="N189" s="147">
        <f>IF($F189&lt;O$142,(IF($F189&gt;N$142-1,SUM($I50:N50)+$H328,N50)),0)</f>
        <v>0</v>
      </c>
      <c r="O189" s="147">
        <f>IF($F189&lt;P$142,(IF($F189&gt;O$142-1,SUM($I50:O50)+$H328,O50)),0)</f>
        <v>0</v>
      </c>
      <c r="P189" s="147">
        <f>IF($F189&lt;Q$142,(IF($F189&gt;P$142-1,SUM($I50:P50)+$H328,P50)),0)</f>
        <v>0</v>
      </c>
      <c r="Q189" s="147">
        <f>IF($F189&lt;R$142,(IF($F189&gt;Q$142-1,SUM($I50:Q50)+$H328,Q50)),0)</f>
        <v>0</v>
      </c>
      <c r="R189" s="147">
        <f>IF($F189&lt;S$142,(IF($F189&gt;R$142-1,SUM($I50:R50)+$H328,R50)),0)</f>
        <v>0</v>
      </c>
      <c r="S189" s="147">
        <f>IF($F189&lt;T$142,(IF($F189&gt;S$142-1,SUM($I50:S50)+$H328,S50)),0)</f>
        <v>0</v>
      </c>
      <c r="T189" s="147">
        <f>IF($F189&lt;U$142,(IF($F189&gt;T$142-1,SUM($I50:T50)+$H328,T50)),0)</f>
        <v>0</v>
      </c>
      <c r="U189" s="146">
        <f t="shared" si="18"/>
        <v>0</v>
      </c>
      <c r="AH189" s="146"/>
      <c r="AU189" s="146"/>
      <c r="BH189" s="146"/>
      <c r="BU189" s="146"/>
      <c r="CH189" s="146"/>
      <c r="CU189" s="146"/>
      <c r="DH189" s="146"/>
      <c r="DU189" s="146"/>
      <c r="EH189" s="146"/>
    </row>
    <row r="190" spans="1:138" ht="15.75" hidden="1" x14ac:dyDescent="0.25">
      <c r="A190" s="2">
        <f t="shared" si="22"/>
        <v>47</v>
      </c>
      <c r="B190" s="1">
        <f t="shared" si="22"/>
        <v>0</v>
      </c>
      <c r="C190" s="1">
        <f t="shared" si="22"/>
        <v>0</v>
      </c>
      <c r="D190" s="2">
        <f t="shared" si="22"/>
        <v>0</v>
      </c>
      <c r="E190" s="127">
        <f t="shared" si="22"/>
        <v>0</v>
      </c>
      <c r="F190" s="86"/>
      <c r="I190" s="147">
        <f>IF($F190&lt;J$142,(IF($F190&gt;I$142-1,SUM($I51:I51)+$H329,I51)),0)</f>
        <v>0</v>
      </c>
      <c r="J190" s="147">
        <f>IF($F190&lt;K$142,(IF($F190&gt;J$142-1,SUM($I51:J51)+$H329,J51)),0)</f>
        <v>0</v>
      </c>
      <c r="K190" s="147">
        <f>IF($F190&lt;L$142,(IF($F190&gt;K$142-1,SUM($I51:K51)+$H329,K51)),0)</f>
        <v>0</v>
      </c>
      <c r="L190" s="147">
        <f>IF($F190&lt;M$142,(IF($F190&gt;L$142-1,SUM($I51:L51)+$H329,L51)),0)</f>
        <v>0</v>
      </c>
      <c r="M190" s="147">
        <f>IF($F190&lt;N$142,(IF($F190&gt;M$142-1,SUM($I51:M51)+$H329,M51)),0)</f>
        <v>0</v>
      </c>
      <c r="N190" s="147">
        <f>IF($F190&lt;O$142,(IF($F190&gt;N$142-1,SUM($I51:N51)+$H329,N51)),0)</f>
        <v>0</v>
      </c>
      <c r="O190" s="147">
        <f>IF($F190&lt;P$142,(IF($F190&gt;O$142-1,SUM($I51:O51)+$H329,O51)),0)</f>
        <v>0</v>
      </c>
      <c r="P190" s="147">
        <f>IF($F190&lt;Q$142,(IF($F190&gt;P$142-1,SUM($I51:P51)+$H329,P51)),0)</f>
        <v>0</v>
      </c>
      <c r="Q190" s="147">
        <f>IF($F190&lt;R$142,(IF($F190&gt;Q$142-1,SUM($I51:Q51)+$H329,Q51)),0)</f>
        <v>0</v>
      </c>
      <c r="R190" s="147">
        <f>IF($F190&lt;S$142,(IF($F190&gt;R$142-1,SUM($I51:R51)+$H329,R51)),0)</f>
        <v>0</v>
      </c>
      <c r="S190" s="147">
        <f>IF($F190&lt;T$142,(IF($F190&gt;S$142-1,SUM($I51:S51)+$H329,S51)),0)</f>
        <v>0</v>
      </c>
      <c r="T190" s="147">
        <f>IF($F190&lt;U$142,(IF($F190&gt;T$142-1,SUM($I51:T51)+$H329,T51)),0)</f>
        <v>0</v>
      </c>
      <c r="U190" s="146">
        <f t="shared" si="18"/>
        <v>0</v>
      </c>
      <c r="AH190" s="146"/>
      <c r="AU190" s="146"/>
      <c r="BH190" s="146"/>
      <c r="BU190" s="146"/>
      <c r="CH190" s="146"/>
      <c r="CU190" s="146"/>
      <c r="DH190" s="146"/>
      <c r="DU190" s="146"/>
      <c r="EH190" s="146"/>
    </row>
    <row r="191" spans="1:138" ht="15.75" hidden="1" x14ac:dyDescent="0.25">
      <c r="A191" s="2">
        <f t="shared" si="22"/>
        <v>48</v>
      </c>
      <c r="B191" s="1">
        <f t="shared" si="22"/>
        <v>0</v>
      </c>
      <c r="C191" s="1">
        <f t="shared" si="22"/>
        <v>0</v>
      </c>
      <c r="D191" s="2">
        <f t="shared" si="22"/>
        <v>0</v>
      </c>
      <c r="E191" s="127">
        <f t="shared" si="22"/>
        <v>0</v>
      </c>
      <c r="F191" s="86"/>
      <c r="I191" s="147">
        <f>IF($F191&lt;J$142,(IF($F191&gt;I$142-1,SUM($I52:I52)+$H330,I52)),0)</f>
        <v>0</v>
      </c>
      <c r="J191" s="147">
        <f>IF($F191&lt;K$142,(IF($F191&gt;J$142-1,SUM($I52:J52)+$H330,J52)),0)</f>
        <v>0</v>
      </c>
      <c r="K191" s="147">
        <f>IF($F191&lt;L$142,(IF($F191&gt;K$142-1,SUM($I52:K52)+$H330,K52)),0)</f>
        <v>0</v>
      </c>
      <c r="L191" s="147">
        <f>IF($F191&lt;M$142,(IF($F191&gt;L$142-1,SUM($I52:L52)+$H330,L52)),0)</f>
        <v>0</v>
      </c>
      <c r="M191" s="147">
        <f>IF($F191&lt;N$142,(IF($F191&gt;M$142-1,SUM($I52:M52)+$H330,M52)),0)</f>
        <v>0</v>
      </c>
      <c r="N191" s="147">
        <f>IF($F191&lt;O$142,(IF($F191&gt;N$142-1,SUM($I52:N52)+$H330,N52)),0)</f>
        <v>0</v>
      </c>
      <c r="O191" s="147">
        <f>IF($F191&lt;P$142,(IF($F191&gt;O$142-1,SUM($I52:O52)+$H330,O52)),0)</f>
        <v>0</v>
      </c>
      <c r="P191" s="147">
        <f>IF($F191&lt;Q$142,(IF($F191&gt;P$142-1,SUM($I52:P52)+$H330,P52)),0)</f>
        <v>0</v>
      </c>
      <c r="Q191" s="147">
        <f>IF($F191&lt;R$142,(IF($F191&gt;Q$142-1,SUM($I52:Q52)+$H330,Q52)),0)</f>
        <v>0</v>
      </c>
      <c r="R191" s="147">
        <f>IF($F191&lt;S$142,(IF($F191&gt;R$142-1,SUM($I52:R52)+$H330,R52)),0)</f>
        <v>0</v>
      </c>
      <c r="S191" s="147">
        <f>IF($F191&lt;T$142,(IF($F191&gt;S$142-1,SUM($I52:S52)+$H330,S52)),0)</f>
        <v>0</v>
      </c>
      <c r="T191" s="147">
        <f>IF($F191&lt;U$142,(IF($F191&gt;T$142-1,SUM($I52:T52)+$H330,T52)),0)</f>
        <v>0</v>
      </c>
      <c r="U191" s="146">
        <f t="shared" si="18"/>
        <v>0</v>
      </c>
      <c r="AH191" s="146"/>
      <c r="AU191" s="146"/>
      <c r="BH191" s="146"/>
      <c r="BU191" s="146"/>
      <c r="CH191" s="146"/>
      <c r="CU191" s="146"/>
      <c r="DH191" s="146"/>
      <c r="DU191" s="146"/>
      <c r="EH191" s="146"/>
    </row>
    <row r="192" spans="1:138" ht="15.75" hidden="1" x14ac:dyDescent="0.25">
      <c r="A192" s="2">
        <f t="shared" si="22"/>
        <v>49</v>
      </c>
      <c r="B192" s="1">
        <f t="shared" si="22"/>
        <v>0</v>
      </c>
      <c r="C192" s="1">
        <f t="shared" si="22"/>
        <v>0</v>
      </c>
      <c r="D192" s="2">
        <f t="shared" si="22"/>
        <v>0</v>
      </c>
      <c r="E192" s="127">
        <f t="shared" si="22"/>
        <v>0</v>
      </c>
      <c r="F192" s="86"/>
      <c r="I192" s="147">
        <f>IF($F192&lt;J$142,(IF($F192&gt;I$142-1,SUM($I53:I53)+$H331,I53)),0)</f>
        <v>0</v>
      </c>
      <c r="J192" s="147">
        <f>IF($F192&lt;K$142,(IF($F192&gt;J$142-1,SUM($I53:J53)+$H331,J53)),0)</f>
        <v>0</v>
      </c>
      <c r="K192" s="147">
        <f>IF($F192&lt;L$142,(IF($F192&gt;K$142-1,SUM($I53:K53)+$H331,K53)),0)</f>
        <v>0</v>
      </c>
      <c r="L192" s="147">
        <f>IF($F192&lt;M$142,(IF($F192&gt;L$142-1,SUM($I53:L53)+$H331,L53)),0)</f>
        <v>0</v>
      </c>
      <c r="M192" s="147">
        <f>IF($F192&lt;N$142,(IF($F192&gt;M$142-1,SUM($I53:M53)+$H331,M53)),0)</f>
        <v>0</v>
      </c>
      <c r="N192" s="147">
        <f>IF($F192&lt;O$142,(IF($F192&gt;N$142-1,SUM($I53:N53)+$H331,N53)),0)</f>
        <v>0</v>
      </c>
      <c r="O192" s="147">
        <f>IF($F192&lt;P$142,(IF($F192&gt;O$142-1,SUM($I53:O53)+$H331,O53)),0)</f>
        <v>0</v>
      </c>
      <c r="P192" s="147">
        <f>IF($F192&lt;Q$142,(IF($F192&gt;P$142-1,SUM($I53:P53)+$H331,P53)),0)</f>
        <v>0</v>
      </c>
      <c r="Q192" s="147">
        <f>IF($F192&lt;R$142,(IF($F192&gt;Q$142-1,SUM($I53:Q53)+$H331,Q53)),0)</f>
        <v>0</v>
      </c>
      <c r="R192" s="147">
        <f>IF($F192&lt;S$142,(IF($F192&gt;R$142-1,SUM($I53:R53)+$H331,R53)),0)</f>
        <v>0</v>
      </c>
      <c r="S192" s="147">
        <f>IF($F192&lt;T$142,(IF($F192&gt;S$142-1,SUM($I53:S53)+$H331,S53)),0)</f>
        <v>0</v>
      </c>
      <c r="T192" s="147">
        <f>IF($F192&lt;U$142,(IF($F192&gt;T$142-1,SUM($I53:T53)+$H331,T53)),0)</f>
        <v>0</v>
      </c>
      <c r="U192" s="146">
        <f t="shared" si="18"/>
        <v>0</v>
      </c>
      <c r="AH192" s="146"/>
      <c r="AU192" s="146"/>
      <c r="BH192" s="146"/>
      <c r="BU192" s="146"/>
      <c r="CH192" s="146"/>
      <c r="CU192" s="146"/>
      <c r="DH192" s="146"/>
      <c r="DU192" s="146"/>
      <c r="EH192" s="146"/>
    </row>
    <row r="193" spans="1:138" ht="15.75" hidden="1" x14ac:dyDescent="0.25">
      <c r="A193" s="2">
        <f t="shared" si="22"/>
        <v>50</v>
      </c>
      <c r="B193" s="1">
        <f t="shared" si="22"/>
        <v>0</v>
      </c>
      <c r="C193" s="1">
        <f t="shared" si="22"/>
        <v>0</v>
      </c>
      <c r="D193" s="2">
        <f t="shared" si="22"/>
        <v>0</v>
      </c>
      <c r="E193" s="127">
        <f t="shared" si="22"/>
        <v>0</v>
      </c>
      <c r="F193" s="86"/>
      <c r="I193" s="147">
        <f>IF($F193&lt;J$142,(IF($F193&gt;I$142-1,SUM($I54:I54)+$H332,I54)),0)</f>
        <v>0</v>
      </c>
      <c r="J193" s="147">
        <f>IF($F193&lt;K$142,(IF($F193&gt;J$142-1,SUM($I54:J54)+$H332,J54)),0)</f>
        <v>0</v>
      </c>
      <c r="K193" s="147">
        <f>IF($F193&lt;L$142,(IF($F193&gt;K$142-1,SUM($I54:K54)+$H332,K54)),0)</f>
        <v>0</v>
      </c>
      <c r="L193" s="147">
        <f>IF($F193&lt;M$142,(IF($F193&gt;L$142-1,SUM($I54:L54)+$H332,L54)),0)</f>
        <v>0</v>
      </c>
      <c r="M193" s="147">
        <f>IF($F193&lt;N$142,(IF($F193&gt;M$142-1,SUM($I54:M54)+$H332,M54)),0)</f>
        <v>0</v>
      </c>
      <c r="N193" s="147">
        <f>IF($F193&lt;O$142,(IF($F193&gt;N$142-1,SUM($I54:N54)+$H332,N54)),0)</f>
        <v>0</v>
      </c>
      <c r="O193" s="147">
        <f>IF($F193&lt;P$142,(IF($F193&gt;O$142-1,SUM($I54:O54)+$H332,O54)),0)</f>
        <v>0</v>
      </c>
      <c r="P193" s="147">
        <f>IF($F193&lt;Q$142,(IF($F193&gt;P$142-1,SUM($I54:P54)+$H332,P54)),0)</f>
        <v>0</v>
      </c>
      <c r="Q193" s="147">
        <f>IF($F193&lt;R$142,(IF($F193&gt;Q$142-1,SUM($I54:Q54)+$H332,Q54)),0)</f>
        <v>0</v>
      </c>
      <c r="R193" s="147">
        <f>IF($F193&lt;S$142,(IF($F193&gt;R$142-1,SUM($I54:R54)+$H332,R54)),0)</f>
        <v>0</v>
      </c>
      <c r="S193" s="147">
        <f>IF($F193&lt;T$142,(IF($F193&gt;S$142-1,SUM($I54:S54)+$H332,S54)),0)</f>
        <v>0</v>
      </c>
      <c r="T193" s="147">
        <f>IF($F193&lt;U$142,(IF($F193&gt;T$142-1,SUM($I54:T54)+$H332,T54)),0)</f>
        <v>0</v>
      </c>
      <c r="U193" s="146">
        <f t="shared" si="18"/>
        <v>0</v>
      </c>
      <c r="AH193" s="146"/>
      <c r="AU193" s="146"/>
      <c r="BH193" s="146"/>
      <c r="BU193" s="146"/>
      <c r="CH193" s="146"/>
      <c r="CU193" s="146"/>
      <c r="DH193" s="146"/>
      <c r="DU193" s="146"/>
      <c r="EH193" s="146"/>
    </row>
    <row r="194" spans="1:138" ht="15.75" hidden="1" x14ac:dyDescent="0.25">
      <c r="A194" s="2">
        <f t="shared" ref="A194:E203" si="23">A55</f>
        <v>51</v>
      </c>
      <c r="B194" s="1">
        <f t="shared" si="23"/>
        <v>0</v>
      </c>
      <c r="C194" s="1">
        <f t="shared" si="23"/>
        <v>0</v>
      </c>
      <c r="D194" s="2">
        <f t="shared" si="23"/>
        <v>0</v>
      </c>
      <c r="E194" s="127">
        <f t="shared" si="23"/>
        <v>0</v>
      </c>
      <c r="F194" s="86"/>
      <c r="I194" s="147">
        <f>IF($F194&lt;J$142,(IF($F194&gt;I$142-1,SUM($I55:I55)+$H333,I55)),0)</f>
        <v>0</v>
      </c>
      <c r="J194" s="147">
        <f>IF($F194&lt;K$142,(IF($F194&gt;J$142-1,SUM($I55:J55)+$H333,J55)),0)</f>
        <v>0</v>
      </c>
      <c r="K194" s="147">
        <f>IF($F194&lt;L$142,(IF($F194&gt;K$142-1,SUM($I55:K55)+$H333,K55)),0)</f>
        <v>0</v>
      </c>
      <c r="L194" s="147">
        <f>IF($F194&lt;M$142,(IF($F194&gt;L$142-1,SUM($I55:L55)+$H333,L55)),0)</f>
        <v>0</v>
      </c>
      <c r="M194" s="147">
        <f>IF($F194&lt;N$142,(IF($F194&gt;M$142-1,SUM($I55:M55)+$H333,M55)),0)</f>
        <v>0</v>
      </c>
      <c r="N194" s="147">
        <f>IF($F194&lt;O$142,(IF($F194&gt;N$142-1,SUM($I55:N55)+$H333,N55)),0)</f>
        <v>0</v>
      </c>
      <c r="O194" s="147">
        <f>IF($F194&lt;P$142,(IF($F194&gt;O$142-1,SUM($I55:O55)+$H333,O55)),0)</f>
        <v>0</v>
      </c>
      <c r="P194" s="147">
        <f>IF($F194&lt;Q$142,(IF($F194&gt;P$142-1,SUM($I55:P55)+$H333,P55)),0)</f>
        <v>0</v>
      </c>
      <c r="Q194" s="147">
        <f>IF($F194&lt;R$142,(IF($F194&gt;Q$142-1,SUM($I55:Q55)+$H333,Q55)),0)</f>
        <v>0</v>
      </c>
      <c r="R194" s="147">
        <f>IF($F194&lt;S$142,(IF($F194&gt;R$142-1,SUM($I55:R55)+$H333,R55)),0)</f>
        <v>0</v>
      </c>
      <c r="S194" s="147">
        <f>IF($F194&lt;T$142,(IF($F194&gt;S$142-1,SUM($I55:S55)+$H333,S55)),0)</f>
        <v>0</v>
      </c>
      <c r="T194" s="147">
        <f>IF($F194&lt;U$142,(IF($F194&gt;T$142-1,SUM($I55:T55)+$H333,T55)),0)</f>
        <v>0</v>
      </c>
      <c r="U194" s="146">
        <f t="shared" si="18"/>
        <v>0</v>
      </c>
      <c r="AH194" s="146"/>
      <c r="AU194" s="146"/>
      <c r="BH194" s="146"/>
      <c r="BU194" s="146"/>
      <c r="CH194" s="146"/>
      <c r="CU194" s="146"/>
      <c r="DH194" s="146"/>
      <c r="DU194" s="146"/>
      <c r="EH194" s="146"/>
    </row>
    <row r="195" spans="1:138" ht="15.75" hidden="1" x14ac:dyDescent="0.25">
      <c r="A195" s="2">
        <f t="shared" si="23"/>
        <v>52</v>
      </c>
      <c r="B195" s="1">
        <f t="shared" si="23"/>
        <v>0</v>
      </c>
      <c r="C195" s="1">
        <f t="shared" si="23"/>
        <v>0</v>
      </c>
      <c r="D195" s="2">
        <f t="shared" si="23"/>
        <v>0</v>
      </c>
      <c r="E195" s="127">
        <f t="shared" si="23"/>
        <v>0</v>
      </c>
      <c r="F195" s="86"/>
      <c r="I195" s="147">
        <f>IF($F195&lt;J$142,(IF($F195&gt;I$142-1,SUM($I56:I56)+$H334,I56)),0)</f>
        <v>0</v>
      </c>
      <c r="J195" s="147">
        <f>IF($F195&lt;K$142,(IF($F195&gt;J$142-1,SUM($I56:J56)+$H334,J56)),0)</f>
        <v>0</v>
      </c>
      <c r="K195" s="147">
        <f>IF($F195&lt;L$142,(IF($F195&gt;K$142-1,SUM($I56:K56)+$H334,K56)),0)</f>
        <v>0</v>
      </c>
      <c r="L195" s="147">
        <f>IF($F195&lt;M$142,(IF($F195&gt;L$142-1,SUM($I56:L56)+$H334,L56)),0)</f>
        <v>0</v>
      </c>
      <c r="M195" s="147">
        <f>IF($F195&lt;N$142,(IF($F195&gt;M$142-1,SUM($I56:M56)+$H334,M56)),0)</f>
        <v>0</v>
      </c>
      <c r="N195" s="147">
        <f>IF($F195&lt;O$142,(IF($F195&gt;N$142-1,SUM($I56:N56)+$H334,N56)),0)</f>
        <v>0</v>
      </c>
      <c r="O195" s="147">
        <f>IF($F195&lt;P$142,(IF($F195&gt;O$142-1,SUM($I56:O56)+$H334,O56)),0)</f>
        <v>0</v>
      </c>
      <c r="P195" s="147">
        <f>IF($F195&lt;Q$142,(IF($F195&gt;P$142-1,SUM($I56:P56)+$H334,P56)),0)</f>
        <v>0</v>
      </c>
      <c r="Q195" s="147">
        <f>IF($F195&lt;R$142,(IF($F195&gt;Q$142-1,SUM($I56:Q56)+$H334,Q56)),0)</f>
        <v>0</v>
      </c>
      <c r="R195" s="147">
        <f>IF($F195&lt;S$142,(IF($F195&gt;R$142-1,SUM($I56:R56)+$H334,R56)),0)</f>
        <v>0</v>
      </c>
      <c r="S195" s="147">
        <f>IF($F195&lt;T$142,(IF($F195&gt;S$142-1,SUM($I56:S56)+$H334,S56)),0)</f>
        <v>0</v>
      </c>
      <c r="T195" s="147">
        <f>IF($F195&lt;U$142,(IF($F195&gt;T$142-1,SUM($I56:T56)+$H334,T56)),0)</f>
        <v>0</v>
      </c>
      <c r="U195" s="146">
        <f t="shared" si="18"/>
        <v>0</v>
      </c>
      <c r="AH195" s="146"/>
      <c r="AU195" s="146"/>
      <c r="BH195" s="146"/>
      <c r="BU195" s="146"/>
      <c r="CH195" s="146"/>
      <c r="CU195" s="146"/>
      <c r="DH195" s="146"/>
      <c r="DU195" s="146"/>
      <c r="EH195" s="146"/>
    </row>
    <row r="196" spans="1:138" ht="15.75" hidden="1" x14ac:dyDescent="0.25">
      <c r="A196" s="2">
        <f t="shared" si="23"/>
        <v>53</v>
      </c>
      <c r="B196" s="1">
        <f t="shared" si="23"/>
        <v>0</v>
      </c>
      <c r="C196" s="1">
        <f t="shared" si="23"/>
        <v>0</v>
      </c>
      <c r="D196" s="2">
        <f t="shared" si="23"/>
        <v>0</v>
      </c>
      <c r="E196" s="127">
        <f t="shared" si="23"/>
        <v>0</v>
      </c>
      <c r="F196" s="86"/>
      <c r="I196" s="147">
        <f>IF($F196&lt;J$142,(IF($F196&gt;I$142-1,SUM($I57:I57)+$H335,I57)),0)</f>
        <v>0</v>
      </c>
      <c r="J196" s="147">
        <f>IF($F196&lt;K$142,(IF($F196&gt;J$142-1,SUM($I57:J57)+$H335,J57)),0)</f>
        <v>0</v>
      </c>
      <c r="K196" s="147">
        <f>IF($F196&lt;L$142,(IF($F196&gt;K$142-1,SUM($I57:K57)+$H335,K57)),0)</f>
        <v>0</v>
      </c>
      <c r="L196" s="147">
        <f>IF($F196&lt;M$142,(IF($F196&gt;L$142-1,SUM($I57:L57)+$H335,L57)),0)</f>
        <v>0</v>
      </c>
      <c r="M196" s="147">
        <f>IF($F196&lt;N$142,(IF($F196&gt;M$142-1,SUM($I57:M57)+$H335,M57)),0)</f>
        <v>0</v>
      </c>
      <c r="N196" s="147">
        <f>IF($F196&lt;O$142,(IF($F196&gt;N$142-1,SUM($I57:N57)+$H335,N57)),0)</f>
        <v>0</v>
      </c>
      <c r="O196" s="147">
        <f>IF($F196&lt;P$142,(IF($F196&gt;O$142-1,SUM($I57:O57)+$H335,O57)),0)</f>
        <v>0</v>
      </c>
      <c r="P196" s="147">
        <f>IF($F196&lt;Q$142,(IF($F196&gt;P$142-1,SUM($I57:P57)+$H335,P57)),0)</f>
        <v>0</v>
      </c>
      <c r="Q196" s="147">
        <f>IF($F196&lt;R$142,(IF($F196&gt;Q$142-1,SUM($I57:Q57)+$H335,Q57)),0)</f>
        <v>0</v>
      </c>
      <c r="R196" s="147">
        <f>IF($F196&lt;S$142,(IF($F196&gt;R$142-1,SUM($I57:R57)+$H335,R57)),0)</f>
        <v>0</v>
      </c>
      <c r="S196" s="147">
        <f>IF($F196&lt;T$142,(IF($F196&gt;S$142-1,SUM($I57:S57)+$H335,S57)),0)</f>
        <v>0</v>
      </c>
      <c r="T196" s="147">
        <f>IF($F196&lt;U$142,(IF($F196&gt;T$142-1,SUM($I57:T57)+$H335,T57)),0)</f>
        <v>0</v>
      </c>
      <c r="U196" s="146">
        <f t="shared" si="18"/>
        <v>0</v>
      </c>
      <c r="AH196" s="146"/>
      <c r="AU196" s="146"/>
      <c r="BH196" s="146"/>
      <c r="BU196" s="146"/>
      <c r="CH196" s="146"/>
      <c r="CU196" s="146"/>
      <c r="DH196" s="146"/>
      <c r="DU196" s="146"/>
      <c r="EH196" s="146"/>
    </row>
    <row r="197" spans="1:138" ht="15.75" hidden="1" x14ac:dyDescent="0.25">
      <c r="A197" s="2">
        <f t="shared" si="23"/>
        <v>54</v>
      </c>
      <c r="B197" s="1">
        <f t="shared" si="23"/>
        <v>0</v>
      </c>
      <c r="C197" s="1">
        <f t="shared" si="23"/>
        <v>0</v>
      </c>
      <c r="D197" s="2">
        <f t="shared" si="23"/>
        <v>0</v>
      </c>
      <c r="E197" s="127">
        <f t="shared" si="23"/>
        <v>0</v>
      </c>
      <c r="F197" s="86"/>
      <c r="I197" s="147">
        <f>IF($F197&lt;J$142,(IF($F197&gt;I$142-1,SUM($I58:I58)+$H336,I58)),0)</f>
        <v>0</v>
      </c>
      <c r="J197" s="147">
        <f>IF($F197&lt;K$142,(IF($F197&gt;J$142-1,SUM($I58:J58)+$H336,J58)),0)</f>
        <v>0</v>
      </c>
      <c r="K197" s="147">
        <f>IF($F197&lt;L$142,(IF($F197&gt;K$142-1,SUM($I58:K58)+$H336,K58)),0)</f>
        <v>0</v>
      </c>
      <c r="L197" s="147">
        <f>IF($F197&lt;M$142,(IF($F197&gt;L$142-1,SUM($I58:L58)+$H336,L58)),0)</f>
        <v>0</v>
      </c>
      <c r="M197" s="147">
        <f>IF($F197&lt;N$142,(IF($F197&gt;M$142-1,SUM($I58:M58)+$H336,M58)),0)</f>
        <v>0</v>
      </c>
      <c r="N197" s="147">
        <f>IF($F197&lt;O$142,(IF($F197&gt;N$142-1,SUM($I58:N58)+$H336,N58)),0)</f>
        <v>0</v>
      </c>
      <c r="O197" s="147">
        <f>IF($F197&lt;P$142,(IF($F197&gt;O$142-1,SUM($I58:O58)+$H336,O58)),0)</f>
        <v>0</v>
      </c>
      <c r="P197" s="147">
        <f>IF($F197&lt;Q$142,(IF($F197&gt;P$142-1,SUM($I58:P58)+$H336,P58)),0)</f>
        <v>0</v>
      </c>
      <c r="Q197" s="147">
        <f>IF($F197&lt;R$142,(IF($F197&gt;Q$142-1,SUM($I58:Q58)+$H336,Q58)),0)</f>
        <v>0</v>
      </c>
      <c r="R197" s="147">
        <f>IF($F197&lt;S$142,(IF($F197&gt;R$142-1,SUM($I58:R58)+$H336,R58)),0)</f>
        <v>0</v>
      </c>
      <c r="S197" s="147">
        <f>IF($F197&lt;T$142,(IF($F197&gt;S$142-1,SUM($I58:S58)+$H336,S58)),0)</f>
        <v>0</v>
      </c>
      <c r="T197" s="147">
        <f>IF($F197&lt;U$142,(IF($F197&gt;T$142-1,SUM($I58:T58)+$H336,T58)),0)</f>
        <v>0</v>
      </c>
      <c r="U197" s="146">
        <f t="shared" si="18"/>
        <v>0</v>
      </c>
      <c r="AH197" s="146"/>
      <c r="AU197" s="146"/>
      <c r="BH197" s="146"/>
      <c r="BU197" s="146"/>
      <c r="CH197" s="146"/>
      <c r="CU197" s="146"/>
      <c r="DH197" s="146"/>
      <c r="DU197" s="146"/>
      <c r="EH197" s="146"/>
    </row>
    <row r="198" spans="1:138" ht="15.75" hidden="1" x14ac:dyDescent="0.25">
      <c r="A198" s="2">
        <f t="shared" si="23"/>
        <v>55</v>
      </c>
      <c r="B198" s="1">
        <f t="shared" si="23"/>
        <v>0</v>
      </c>
      <c r="C198" s="1">
        <f t="shared" si="23"/>
        <v>0</v>
      </c>
      <c r="D198" s="2">
        <f t="shared" si="23"/>
        <v>0</v>
      </c>
      <c r="E198" s="127">
        <f t="shared" si="23"/>
        <v>0</v>
      </c>
      <c r="F198" s="86"/>
      <c r="I198" s="147">
        <f>IF($F198&lt;J$142,(IF($F198&gt;I$142-1,SUM($I59:I59)+$H337,I59)),0)</f>
        <v>0</v>
      </c>
      <c r="J198" s="147">
        <f>IF($F198&lt;K$142,(IF($F198&gt;J$142-1,SUM($I59:J59)+$H337,J59)),0)</f>
        <v>0</v>
      </c>
      <c r="K198" s="147">
        <f>IF($F198&lt;L$142,(IF($F198&gt;K$142-1,SUM($I59:K59)+$H337,K59)),0)</f>
        <v>0</v>
      </c>
      <c r="L198" s="147">
        <f>IF($F198&lt;M$142,(IF($F198&gt;L$142-1,SUM($I59:L59)+$H337,L59)),0)</f>
        <v>0</v>
      </c>
      <c r="M198" s="147">
        <f>IF($F198&lt;N$142,(IF($F198&gt;M$142-1,SUM($I59:M59)+$H337,M59)),0)</f>
        <v>0</v>
      </c>
      <c r="N198" s="147">
        <f>IF($F198&lt;O$142,(IF($F198&gt;N$142-1,SUM($I59:N59)+$H337,N59)),0)</f>
        <v>0</v>
      </c>
      <c r="O198" s="147">
        <f>IF($F198&lt;P$142,(IF($F198&gt;O$142-1,SUM($I59:O59)+$H337,O59)),0)</f>
        <v>0</v>
      </c>
      <c r="P198" s="147">
        <f>IF($F198&lt;Q$142,(IF($F198&gt;P$142-1,SUM($I59:P59)+$H337,P59)),0)</f>
        <v>0</v>
      </c>
      <c r="Q198" s="147">
        <f>IF($F198&lt;R$142,(IF($F198&gt;Q$142-1,SUM($I59:Q59)+$H337,Q59)),0)</f>
        <v>0</v>
      </c>
      <c r="R198" s="147">
        <f>IF($F198&lt;S$142,(IF($F198&gt;R$142-1,SUM($I59:R59)+$H337,R59)),0)</f>
        <v>0</v>
      </c>
      <c r="S198" s="147">
        <f>IF($F198&lt;T$142,(IF($F198&gt;S$142-1,SUM($I59:S59)+$H337,S59)),0)</f>
        <v>0</v>
      </c>
      <c r="T198" s="147">
        <f>IF($F198&lt;U$142,(IF($F198&gt;T$142-1,SUM($I59:T59)+$H337,T59)),0)</f>
        <v>0</v>
      </c>
      <c r="U198" s="146">
        <f t="shared" si="18"/>
        <v>0</v>
      </c>
      <c r="AH198" s="146"/>
      <c r="AU198" s="146"/>
      <c r="BH198" s="146"/>
      <c r="BU198" s="146"/>
      <c r="CH198" s="146"/>
      <c r="CU198" s="146"/>
      <c r="DH198" s="146"/>
      <c r="DU198" s="146"/>
      <c r="EH198" s="146"/>
    </row>
    <row r="199" spans="1:138" ht="15.75" hidden="1" x14ac:dyDescent="0.25">
      <c r="A199" s="2">
        <f t="shared" si="23"/>
        <v>56</v>
      </c>
      <c r="B199" s="1">
        <f t="shared" si="23"/>
        <v>0</v>
      </c>
      <c r="C199" s="1">
        <f t="shared" si="23"/>
        <v>0</v>
      </c>
      <c r="D199" s="2">
        <f t="shared" si="23"/>
        <v>0</v>
      </c>
      <c r="E199" s="127">
        <f t="shared" si="23"/>
        <v>0</v>
      </c>
      <c r="F199" s="86"/>
      <c r="I199" s="147">
        <f>IF($F199&lt;J$142,(IF($F199&gt;I$142-1,SUM($I60:I60)+$H338,I60)),0)</f>
        <v>0</v>
      </c>
      <c r="J199" s="147">
        <f>IF($F199&lt;K$142,(IF($F199&gt;J$142-1,SUM($I60:J60)+$H338,J60)),0)</f>
        <v>0</v>
      </c>
      <c r="K199" s="147">
        <f>IF($F199&lt;L$142,(IF($F199&gt;K$142-1,SUM($I60:K60)+$H338,K60)),0)</f>
        <v>0</v>
      </c>
      <c r="L199" s="147">
        <f>IF($F199&lt;M$142,(IF($F199&gt;L$142-1,SUM($I60:L60)+$H338,L60)),0)</f>
        <v>0</v>
      </c>
      <c r="M199" s="147">
        <f>IF($F199&lt;N$142,(IF($F199&gt;M$142-1,SUM($I60:M60)+$H338,M60)),0)</f>
        <v>0</v>
      </c>
      <c r="N199" s="147">
        <f>IF($F199&lt;O$142,(IF($F199&gt;N$142-1,SUM($I60:N60)+$H338,N60)),0)</f>
        <v>0</v>
      </c>
      <c r="O199" s="147">
        <f>IF($F199&lt;P$142,(IF($F199&gt;O$142-1,SUM($I60:O60)+$H338,O60)),0)</f>
        <v>0</v>
      </c>
      <c r="P199" s="147">
        <f>IF($F199&lt;Q$142,(IF($F199&gt;P$142-1,SUM($I60:P60)+$H338,P60)),0)</f>
        <v>0</v>
      </c>
      <c r="Q199" s="147">
        <f>IF($F199&lt;R$142,(IF($F199&gt;Q$142-1,SUM($I60:Q60)+$H338,Q60)),0)</f>
        <v>0</v>
      </c>
      <c r="R199" s="147">
        <f>IF($F199&lt;S$142,(IF($F199&gt;R$142-1,SUM($I60:R60)+$H338,R60)),0)</f>
        <v>0</v>
      </c>
      <c r="S199" s="147">
        <f>IF($F199&lt;T$142,(IF($F199&gt;S$142-1,SUM($I60:S60)+$H338,S60)),0)</f>
        <v>0</v>
      </c>
      <c r="T199" s="147">
        <f>IF($F199&lt;U$142,(IF($F199&gt;T$142-1,SUM($I60:T60)+$H338,T60)),0)</f>
        <v>0</v>
      </c>
      <c r="U199" s="146">
        <f t="shared" si="18"/>
        <v>0</v>
      </c>
      <c r="AH199" s="146"/>
      <c r="AU199" s="146"/>
      <c r="BH199" s="146"/>
      <c r="BU199" s="146"/>
      <c r="CH199" s="146"/>
      <c r="CU199" s="146"/>
      <c r="DH199" s="146"/>
      <c r="DU199" s="146"/>
      <c r="EH199" s="146"/>
    </row>
    <row r="200" spans="1:138" ht="15.75" hidden="1" x14ac:dyDescent="0.25">
      <c r="A200" s="2">
        <f t="shared" si="23"/>
        <v>57</v>
      </c>
      <c r="B200" s="1">
        <f t="shared" si="23"/>
        <v>0</v>
      </c>
      <c r="C200" s="1">
        <f t="shared" si="23"/>
        <v>0</v>
      </c>
      <c r="D200" s="2">
        <f t="shared" si="23"/>
        <v>0</v>
      </c>
      <c r="E200" s="127">
        <f t="shared" si="23"/>
        <v>0</v>
      </c>
      <c r="F200" s="86"/>
      <c r="I200" s="147">
        <f>IF($F200&lt;J$142,(IF($F200&gt;I$142-1,SUM($I61:I61)+$H339,I61)),0)</f>
        <v>0</v>
      </c>
      <c r="J200" s="147">
        <f>IF($F200&lt;K$142,(IF($F200&gt;J$142-1,SUM($I61:J61)+$H339,J61)),0)</f>
        <v>0</v>
      </c>
      <c r="K200" s="147">
        <f>IF($F200&lt;L$142,(IF($F200&gt;K$142-1,SUM($I61:K61)+$H339,K61)),0)</f>
        <v>0</v>
      </c>
      <c r="L200" s="147">
        <f>IF($F200&lt;M$142,(IF($F200&gt;L$142-1,SUM($I61:L61)+$H339,L61)),0)</f>
        <v>0</v>
      </c>
      <c r="M200" s="147">
        <f>IF($F200&lt;N$142,(IF($F200&gt;M$142-1,SUM($I61:M61)+$H339,M61)),0)</f>
        <v>0</v>
      </c>
      <c r="N200" s="147">
        <f>IF($F200&lt;O$142,(IF($F200&gt;N$142-1,SUM($I61:N61)+$H339,N61)),0)</f>
        <v>0</v>
      </c>
      <c r="O200" s="147">
        <f>IF($F200&lt;P$142,(IF($F200&gt;O$142-1,SUM($I61:O61)+$H339,O61)),0)</f>
        <v>0</v>
      </c>
      <c r="P200" s="147">
        <f>IF($F200&lt;Q$142,(IF($F200&gt;P$142-1,SUM($I61:P61)+$H339,P61)),0)</f>
        <v>0</v>
      </c>
      <c r="Q200" s="147">
        <f>IF($F200&lt;R$142,(IF($F200&gt;Q$142-1,SUM($I61:Q61)+$H339,Q61)),0)</f>
        <v>0</v>
      </c>
      <c r="R200" s="147">
        <f>IF($F200&lt;S$142,(IF($F200&gt;R$142-1,SUM($I61:R61)+$H339,R61)),0)</f>
        <v>0</v>
      </c>
      <c r="S200" s="147">
        <f>IF($F200&lt;T$142,(IF($F200&gt;S$142-1,SUM($I61:S61)+$H339,S61)),0)</f>
        <v>0</v>
      </c>
      <c r="T200" s="147">
        <f>IF($F200&lt;U$142,(IF($F200&gt;T$142-1,SUM($I61:T61)+$H339,T61)),0)</f>
        <v>0</v>
      </c>
      <c r="U200" s="146">
        <f t="shared" si="18"/>
        <v>0</v>
      </c>
      <c r="AH200" s="146"/>
      <c r="AU200" s="146"/>
      <c r="BH200" s="146"/>
      <c r="BU200" s="146"/>
      <c r="CH200" s="146"/>
      <c r="CU200" s="146"/>
      <c r="DH200" s="146"/>
      <c r="DU200" s="146"/>
      <c r="EH200" s="146"/>
    </row>
    <row r="201" spans="1:138" ht="15.75" hidden="1" x14ac:dyDescent="0.25">
      <c r="A201" s="2">
        <f t="shared" si="23"/>
        <v>58</v>
      </c>
      <c r="B201" s="1">
        <f t="shared" si="23"/>
        <v>0</v>
      </c>
      <c r="C201" s="1">
        <f t="shared" si="23"/>
        <v>0</v>
      </c>
      <c r="D201" s="2">
        <f t="shared" si="23"/>
        <v>0</v>
      </c>
      <c r="E201" s="127">
        <f t="shared" si="23"/>
        <v>0</v>
      </c>
      <c r="F201" s="86"/>
      <c r="I201" s="147">
        <f>IF($F201&lt;J$142,(IF($F201&gt;I$142-1,SUM($I62:I62)+$H340,I62)),0)</f>
        <v>0</v>
      </c>
      <c r="J201" s="147">
        <f>IF($F201&lt;K$142,(IF($F201&gt;J$142-1,SUM($I62:J62)+$H340,J62)),0)</f>
        <v>0</v>
      </c>
      <c r="K201" s="147">
        <f>IF($F201&lt;L$142,(IF($F201&gt;K$142-1,SUM($I62:K62)+$H340,K62)),0)</f>
        <v>0</v>
      </c>
      <c r="L201" s="147">
        <f>IF($F201&lt;M$142,(IF($F201&gt;L$142-1,SUM($I62:L62)+$H340,L62)),0)</f>
        <v>0</v>
      </c>
      <c r="M201" s="147">
        <f>IF($F201&lt;N$142,(IF($F201&gt;M$142-1,SUM($I62:M62)+$H340,M62)),0)</f>
        <v>0</v>
      </c>
      <c r="N201" s="147">
        <f>IF($F201&lt;O$142,(IF($F201&gt;N$142-1,SUM($I62:N62)+$H340,N62)),0)</f>
        <v>0</v>
      </c>
      <c r="O201" s="147">
        <f>IF($F201&lt;P$142,(IF($F201&gt;O$142-1,SUM($I62:O62)+$H340,O62)),0)</f>
        <v>0</v>
      </c>
      <c r="P201" s="147">
        <f>IF($F201&lt;Q$142,(IF($F201&gt;P$142-1,SUM($I62:P62)+$H340,P62)),0)</f>
        <v>0</v>
      </c>
      <c r="Q201" s="147">
        <f>IF($F201&lt;R$142,(IF($F201&gt;Q$142-1,SUM($I62:Q62)+$H340,Q62)),0)</f>
        <v>0</v>
      </c>
      <c r="R201" s="147">
        <f>IF($F201&lt;S$142,(IF($F201&gt;R$142-1,SUM($I62:R62)+$H340,R62)),0)</f>
        <v>0</v>
      </c>
      <c r="S201" s="147">
        <f>IF($F201&lt;T$142,(IF($F201&gt;S$142-1,SUM($I62:S62)+$H340,S62)),0)</f>
        <v>0</v>
      </c>
      <c r="T201" s="147">
        <f>IF($F201&lt;U$142,(IF($F201&gt;T$142-1,SUM($I62:T62)+$H340,T62)),0)</f>
        <v>0</v>
      </c>
      <c r="U201" s="146">
        <f t="shared" si="18"/>
        <v>0</v>
      </c>
      <c r="AH201" s="146"/>
      <c r="AU201" s="146"/>
      <c r="BH201" s="146"/>
      <c r="BU201" s="146"/>
      <c r="CH201" s="146"/>
      <c r="CU201" s="146"/>
      <c r="DH201" s="146"/>
      <c r="DU201" s="146"/>
      <c r="EH201" s="146"/>
    </row>
    <row r="202" spans="1:138" ht="15.75" hidden="1" x14ac:dyDescent="0.25">
      <c r="A202" s="2">
        <f t="shared" si="23"/>
        <v>59</v>
      </c>
      <c r="B202" s="1">
        <f t="shared" si="23"/>
        <v>0</v>
      </c>
      <c r="C202" s="1">
        <f t="shared" si="23"/>
        <v>0</v>
      </c>
      <c r="D202" s="2">
        <f t="shared" si="23"/>
        <v>0</v>
      </c>
      <c r="E202" s="127">
        <f t="shared" si="23"/>
        <v>0</v>
      </c>
      <c r="F202" s="86"/>
      <c r="I202" s="147">
        <f>IF($F202&lt;J$142,(IF($F202&gt;I$142-1,SUM($I63:I63)+$H341,I63)),0)</f>
        <v>0</v>
      </c>
      <c r="J202" s="147">
        <f>IF($F202&lt;K$142,(IF($F202&gt;J$142-1,SUM($I63:J63)+$H341,J63)),0)</f>
        <v>0</v>
      </c>
      <c r="K202" s="147">
        <f>IF($F202&lt;L$142,(IF($F202&gt;K$142-1,SUM($I63:K63)+$H341,K63)),0)</f>
        <v>0</v>
      </c>
      <c r="L202" s="147">
        <f>IF($F202&lt;M$142,(IF($F202&gt;L$142-1,SUM($I63:L63)+$H341,L63)),0)</f>
        <v>0</v>
      </c>
      <c r="M202" s="147">
        <f>IF($F202&lt;N$142,(IF($F202&gt;M$142-1,SUM($I63:M63)+$H341,M63)),0)</f>
        <v>0</v>
      </c>
      <c r="N202" s="147">
        <f>IF($F202&lt;O$142,(IF($F202&gt;N$142-1,SUM($I63:N63)+$H341,N63)),0)</f>
        <v>0</v>
      </c>
      <c r="O202" s="147">
        <f>IF($F202&lt;P$142,(IF($F202&gt;O$142-1,SUM($I63:O63)+$H341,O63)),0)</f>
        <v>0</v>
      </c>
      <c r="P202" s="147">
        <f>IF($F202&lt;Q$142,(IF($F202&gt;P$142-1,SUM($I63:P63)+$H341,P63)),0)</f>
        <v>0</v>
      </c>
      <c r="Q202" s="147">
        <f>IF($F202&lt;R$142,(IF($F202&gt;Q$142-1,SUM($I63:Q63)+$H341,Q63)),0)</f>
        <v>0</v>
      </c>
      <c r="R202" s="147">
        <f>IF($F202&lt;S$142,(IF($F202&gt;R$142-1,SUM($I63:R63)+$H341,R63)),0)</f>
        <v>0</v>
      </c>
      <c r="S202" s="147">
        <f>IF($F202&lt;T$142,(IF($F202&gt;S$142-1,SUM($I63:S63)+$H341,S63)),0)</f>
        <v>0</v>
      </c>
      <c r="T202" s="147">
        <f>IF($F202&lt;U$142,(IF($F202&gt;T$142-1,SUM($I63:T63)+$H341,T63)),0)</f>
        <v>0</v>
      </c>
      <c r="U202" s="146">
        <f t="shared" si="18"/>
        <v>0</v>
      </c>
      <c r="AH202" s="146"/>
      <c r="AU202" s="146"/>
      <c r="BH202" s="146"/>
      <c r="BU202" s="146"/>
      <c r="CH202" s="146"/>
      <c r="CU202" s="146"/>
      <c r="DH202" s="146"/>
      <c r="DU202" s="146"/>
      <c r="EH202" s="146"/>
    </row>
    <row r="203" spans="1:138" ht="15.75" hidden="1" x14ac:dyDescent="0.25">
      <c r="A203" s="2">
        <f t="shared" si="23"/>
        <v>60</v>
      </c>
      <c r="B203" s="1">
        <f t="shared" si="23"/>
        <v>0</v>
      </c>
      <c r="C203" s="1">
        <f t="shared" si="23"/>
        <v>0</v>
      </c>
      <c r="D203" s="2">
        <f t="shared" si="23"/>
        <v>0</v>
      </c>
      <c r="E203" s="127">
        <f t="shared" si="23"/>
        <v>0</v>
      </c>
      <c r="F203" s="86"/>
      <c r="I203" s="147">
        <f>IF($F203&lt;J$142,(IF($F203&gt;I$142-1,SUM($I64:I64)+$H342,I64)),0)</f>
        <v>0</v>
      </c>
      <c r="J203" s="147">
        <f>IF($F203&lt;K$142,(IF($F203&gt;J$142-1,SUM($I64:J64)+$H342,J64)),0)</f>
        <v>0</v>
      </c>
      <c r="K203" s="147">
        <f>IF($F203&lt;L$142,(IF($F203&gt;K$142-1,SUM($I64:K64)+$H342,K64)),0)</f>
        <v>0</v>
      </c>
      <c r="L203" s="147">
        <f>IF($F203&lt;M$142,(IF($F203&gt;L$142-1,SUM($I64:L64)+$H342,L64)),0)</f>
        <v>0</v>
      </c>
      <c r="M203" s="147">
        <f>IF($F203&lt;N$142,(IF($F203&gt;M$142-1,SUM($I64:M64)+$H342,M64)),0)</f>
        <v>0</v>
      </c>
      <c r="N203" s="147">
        <f>IF($F203&lt;O$142,(IF($F203&gt;N$142-1,SUM($I64:N64)+$H342,N64)),0)</f>
        <v>0</v>
      </c>
      <c r="O203" s="147">
        <f>IF($F203&lt;P$142,(IF($F203&gt;O$142-1,SUM($I64:O64)+$H342,O64)),0)</f>
        <v>0</v>
      </c>
      <c r="P203" s="147">
        <f>IF($F203&lt;Q$142,(IF($F203&gt;P$142-1,SUM($I64:P64)+$H342,P64)),0)</f>
        <v>0</v>
      </c>
      <c r="Q203" s="147">
        <f>IF($F203&lt;R$142,(IF($F203&gt;Q$142-1,SUM($I64:Q64)+$H342,Q64)),0)</f>
        <v>0</v>
      </c>
      <c r="R203" s="147">
        <f>IF($F203&lt;S$142,(IF($F203&gt;R$142-1,SUM($I64:R64)+$H342,R64)),0)</f>
        <v>0</v>
      </c>
      <c r="S203" s="147">
        <f>IF($F203&lt;T$142,(IF($F203&gt;S$142-1,SUM($I64:S64)+$H342,S64)),0)</f>
        <v>0</v>
      </c>
      <c r="T203" s="147">
        <f>IF($F203&lt;U$142,(IF($F203&gt;T$142-1,SUM($I64:T64)+$H342,T64)),0)</f>
        <v>0</v>
      </c>
      <c r="U203" s="146">
        <f t="shared" si="18"/>
        <v>0</v>
      </c>
      <c r="AH203" s="146"/>
      <c r="AU203" s="146"/>
      <c r="BH203" s="146"/>
      <c r="BU203" s="146"/>
      <c r="CH203" s="146"/>
      <c r="CU203" s="146"/>
      <c r="DH203" s="146"/>
      <c r="DU203" s="146"/>
      <c r="EH203" s="146"/>
    </row>
    <row r="204" spans="1:138" ht="15.75" hidden="1" x14ac:dyDescent="0.25">
      <c r="A204" s="2">
        <f t="shared" ref="A204:E213" si="24">A65</f>
        <v>61</v>
      </c>
      <c r="B204" s="1">
        <f t="shared" si="24"/>
        <v>0</v>
      </c>
      <c r="C204" s="1">
        <f t="shared" si="24"/>
        <v>0</v>
      </c>
      <c r="D204" s="2">
        <f t="shared" si="24"/>
        <v>0</v>
      </c>
      <c r="E204" s="127">
        <f t="shared" si="24"/>
        <v>0</v>
      </c>
      <c r="F204" s="86"/>
      <c r="I204" s="147">
        <f>IF($F204&lt;J$142,(IF($F204&gt;I$142-1,SUM($I65:I65)+$H343,I65)),0)</f>
        <v>0</v>
      </c>
      <c r="J204" s="147">
        <f>IF($F204&lt;K$142,(IF($F204&gt;J$142-1,SUM($I65:J65)+$H343,J65)),0)</f>
        <v>0</v>
      </c>
      <c r="K204" s="147">
        <f>IF($F204&lt;L$142,(IF($F204&gt;K$142-1,SUM($I65:K65)+$H343,K65)),0)</f>
        <v>0</v>
      </c>
      <c r="L204" s="147">
        <f>IF($F204&lt;M$142,(IF($F204&gt;L$142-1,SUM($I65:L65)+$H343,L65)),0)</f>
        <v>0</v>
      </c>
      <c r="M204" s="147">
        <f>IF($F204&lt;N$142,(IF($F204&gt;M$142-1,SUM($I65:M65)+$H343,M65)),0)</f>
        <v>0</v>
      </c>
      <c r="N204" s="147">
        <f>IF($F204&lt;O$142,(IF($F204&gt;N$142-1,SUM($I65:N65)+$H343,N65)),0)</f>
        <v>0</v>
      </c>
      <c r="O204" s="147">
        <f>IF($F204&lt;P$142,(IF($F204&gt;O$142-1,SUM($I65:O65)+$H343,O65)),0)</f>
        <v>0</v>
      </c>
      <c r="P204" s="147">
        <f>IF($F204&lt;Q$142,(IF($F204&gt;P$142-1,SUM($I65:P65)+$H343,P65)),0)</f>
        <v>0</v>
      </c>
      <c r="Q204" s="147">
        <f>IF($F204&lt;R$142,(IF($F204&gt;Q$142-1,SUM($I65:Q65)+$H343,Q65)),0)</f>
        <v>0</v>
      </c>
      <c r="R204" s="147">
        <f>IF($F204&lt;S$142,(IF($F204&gt;R$142-1,SUM($I65:R65)+$H343,R65)),0)</f>
        <v>0</v>
      </c>
      <c r="S204" s="147">
        <f>IF($F204&lt;T$142,(IF($F204&gt;S$142-1,SUM($I65:S65)+$H343,S65)),0)</f>
        <v>0</v>
      </c>
      <c r="T204" s="147">
        <f>IF($F204&lt;U$142,(IF($F204&gt;T$142-1,SUM($I65:T65)+$H343,T65)),0)</f>
        <v>0</v>
      </c>
      <c r="U204" s="146">
        <f t="shared" si="18"/>
        <v>0</v>
      </c>
      <c r="AH204" s="146"/>
      <c r="AU204" s="146"/>
      <c r="BH204" s="146"/>
      <c r="BU204" s="146"/>
      <c r="CH204" s="146"/>
      <c r="CU204" s="146"/>
      <c r="DH204" s="146"/>
      <c r="DU204" s="146"/>
      <c r="EH204" s="146"/>
    </row>
    <row r="205" spans="1:138" ht="15.75" hidden="1" x14ac:dyDescent="0.25">
      <c r="A205" s="2">
        <f t="shared" si="24"/>
        <v>62</v>
      </c>
      <c r="B205" s="1">
        <f t="shared" si="24"/>
        <v>0</v>
      </c>
      <c r="C205" s="1">
        <f t="shared" si="24"/>
        <v>0</v>
      </c>
      <c r="D205" s="2">
        <f t="shared" si="24"/>
        <v>0</v>
      </c>
      <c r="E205" s="127">
        <f t="shared" si="24"/>
        <v>0</v>
      </c>
      <c r="F205" s="86"/>
      <c r="I205" s="147">
        <f>IF($F205&lt;J$142,(IF($F205&gt;I$142-1,SUM($I66:I66)+$H344,I66)),0)</f>
        <v>0</v>
      </c>
      <c r="J205" s="147">
        <f>IF($F205&lt;K$142,(IF($F205&gt;J$142-1,SUM($I66:J66)+$H344,J66)),0)</f>
        <v>0</v>
      </c>
      <c r="K205" s="147">
        <f>IF($F205&lt;L$142,(IF($F205&gt;K$142-1,SUM($I66:K66)+$H344,K66)),0)</f>
        <v>0</v>
      </c>
      <c r="L205" s="147">
        <f>IF($F205&lt;M$142,(IF($F205&gt;L$142-1,SUM($I66:L66)+$H344,L66)),0)</f>
        <v>0</v>
      </c>
      <c r="M205" s="147">
        <f>IF($F205&lt;N$142,(IF($F205&gt;M$142-1,SUM($I66:M66)+$H344,M66)),0)</f>
        <v>0</v>
      </c>
      <c r="N205" s="147">
        <f>IF($F205&lt;O$142,(IF($F205&gt;N$142-1,SUM($I66:N66)+$H344,N66)),0)</f>
        <v>0</v>
      </c>
      <c r="O205" s="147">
        <f>IF($F205&lt;P$142,(IF($F205&gt;O$142-1,SUM($I66:O66)+$H344,O66)),0)</f>
        <v>0</v>
      </c>
      <c r="P205" s="147">
        <f>IF($F205&lt;Q$142,(IF($F205&gt;P$142-1,SUM($I66:P66)+$H344,P66)),0)</f>
        <v>0</v>
      </c>
      <c r="Q205" s="147">
        <f>IF($F205&lt;R$142,(IF($F205&gt;Q$142-1,SUM($I66:Q66)+$H344,Q66)),0)</f>
        <v>0</v>
      </c>
      <c r="R205" s="147">
        <f>IF($F205&lt;S$142,(IF($F205&gt;R$142-1,SUM($I66:R66)+$H344,R66)),0)</f>
        <v>0</v>
      </c>
      <c r="S205" s="147">
        <f>IF($F205&lt;T$142,(IF($F205&gt;S$142-1,SUM($I66:S66)+$H344,S66)),0)</f>
        <v>0</v>
      </c>
      <c r="T205" s="147">
        <f>IF($F205&lt;U$142,(IF($F205&gt;T$142-1,SUM($I66:T66)+$H344,T66)),0)</f>
        <v>0</v>
      </c>
      <c r="U205" s="146">
        <f t="shared" si="18"/>
        <v>0</v>
      </c>
      <c r="AH205" s="146"/>
      <c r="AU205" s="146"/>
      <c r="BH205" s="146"/>
      <c r="BU205" s="146"/>
      <c r="CH205" s="146"/>
      <c r="CU205" s="146"/>
      <c r="DH205" s="146"/>
      <c r="DU205" s="146"/>
      <c r="EH205" s="146"/>
    </row>
    <row r="206" spans="1:138" ht="15.75" hidden="1" x14ac:dyDescent="0.25">
      <c r="A206" s="2">
        <f t="shared" si="24"/>
        <v>63</v>
      </c>
      <c r="B206" s="1">
        <f t="shared" si="24"/>
        <v>0</v>
      </c>
      <c r="C206" s="1">
        <f t="shared" si="24"/>
        <v>0</v>
      </c>
      <c r="D206" s="2">
        <f t="shared" si="24"/>
        <v>0</v>
      </c>
      <c r="E206" s="127">
        <f t="shared" si="24"/>
        <v>0</v>
      </c>
      <c r="F206" s="86"/>
      <c r="I206" s="147">
        <f>IF($F206&lt;J$142,(IF($F206&gt;I$142-1,SUM($I67:I67)+$H345,I67)),0)</f>
        <v>0</v>
      </c>
      <c r="J206" s="147">
        <f>IF($F206&lt;K$142,(IF($F206&gt;J$142-1,SUM($I67:J67)+$H345,J67)),0)</f>
        <v>0</v>
      </c>
      <c r="K206" s="147">
        <f>IF($F206&lt;L$142,(IF($F206&gt;K$142-1,SUM($I67:K67)+$H345,K67)),0)</f>
        <v>0</v>
      </c>
      <c r="L206" s="147">
        <f>IF($F206&lt;M$142,(IF($F206&gt;L$142-1,SUM($I67:L67)+$H345,L67)),0)</f>
        <v>0</v>
      </c>
      <c r="M206" s="147">
        <f>IF($F206&lt;N$142,(IF($F206&gt;M$142-1,SUM($I67:M67)+$H345,M67)),0)</f>
        <v>0</v>
      </c>
      <c r="N206" s="147">
        <f>IF($F206&lt;O$142,(IF($F206&gt;N$142-1,SUM($I67:N67)+$H345,N67)),0)</f>
        <v>0</v>
      </c>
      <c r="O206" s="147">
        <f>IF($F206&lt;P$142,(IF($F206&gt;O$142-1,SUM($I67:O67)+$H345,O67)),0)</f>
        <v>0</v>
      </c>
      <c r="P206" s="147">
        <f>IF($F206&lt;Q$142,(IF($F206&gt;P$142-1,SUM($I67:P67)+$H345,P67)),0)</f>
        <v>0</v>
      </c>
      <c r="Q206" s="147">
        <f>IF($F206&lt;R$142,(IF($F206&gt;Q$142-1,SUM($I67:Q67)+$H345,Q67)),0)</f>
        <v>0</v>
      </c>
      <c r="R206" s="147">
        <f>IF($F206&lt;S$142,(IF($F206&gt;R$142-1,SUM($I67:R67)+$H345,R67)),0)</f>
        <v>0</v>
      </c>
      <c r="S206" s="147">
        <f>IF($F206&lt;T$142,(IF($F206&gt;S$142-1,SUM($I67:S67)+$H345,S67)),0)</f>
        <v>0</v>
      </c>
      <c r="T206" s="147">
        <f>IF($F206&lt;U$142,(IF($F206&gt;T$142-1,SUM($I67:T67)+$H345,T67)),0)</f>
        <v>0</v>
      </c>
      <c r="U206" s="146">
        <f t="shared" si="18"/>
        <v>0</v>
      </c>
      <c r="AH206" s="146"/>
      <c r="AU206" s="146"/>
      <c r="BH206" s="146"/>
      <c r="BU206" s="146"/>
      <c r="CH206" s="146"/>
      <c r="CU206" s="146"/>
      <c r="DH206" s="146"/>
      <c r="DU206" s="146"/>
      <c r="EH206" s="146"/>
    </row>
    <row r="207" spans="1:138" ht="15.75" hidden="1" x14ac:dyDescent="0.25">
      <c r="A207" s="2">
        <f t="shared" si="24"/>
        <v>64</v>
      </c>
      <c r="B207" s="1">
        <f t="shared" si="24"/>
        <v>0</v>
      </c>
      <c r="C207" s="1">
        <f t="shared" si="24"/>
        <v>0</v>
      </c>
      <c r="D207" s="2">
        <f t="shared" si="24"/>
        <v>0</v>
      </c>
      <c r="E207" s="127">
        <f t="shared" si="24"/>
        <v>0</v>
      </c>
      <c r="F207" s="86"/>
      <c r="I207" s="147">
        <f>IF($F207&lt;J$142,(IF($F207&gt;I$142-1,SUM($I68:I68)+$H346,I68)),0)</f>
        <v>0</v>
      </c>
      <c r="J207" s="147">
        <f>IF($F207&lt;K$142,(IF($F207&gt;J$142-1,SUM($I68:J68)+$H346,J68)),0)</f>
        <v>0</v>
      </c>
      <c r="K207" s="147">
        <f>IF($F207&lt;L$142,(IF($F207&gt;K$142-1,SUM($I68:K68)+$H346,K68)),0)</f>
        <v>0</v>
      </c>
      <c r="L207" s="147">
        <f>IF($F207&lt;M$142,(IF($F207&gt;L$142-1,SUM($I68:L68)+$H346,L68)),0)</f>
        <v>0</v>
      </c>
      <c r="M207" s="147">
        <f>IF($F207&lt;N$142,(IF($F207&gt;M$142-1,SUM($I68:M68)+$H346,M68)),0)</f>
        <v>0</v>
      </c>
      <c r="N207" s="147">
        <f>IF($F207&lt;O$142,(IF($F207&gt;N$142-1,SUM($I68:N68)+$H346,N68)),0)</f>
        <v>0</v>
      </c>
      <c r="O207" s="147">
        <f>IF($F207&lt;P$142,(IF($F207&gt;O$142-1,SUM($I68:O68)+$H346,O68)),0)</f>
        <v>0</v>
      </c>
      <c r="P207" s="147">
        <f>IF($F207&lt;Q$142,(IF($F207&gt;P$142-1,SUM($I68:P68)+$H346,P68)),0)</f>
        <v>0</v>
      </c>
      <c r="Q207" s="147">
        <f>IF($F207&lt;R$142,(IF($F207&gt;Q$142-1,SUM($I68:Q68)+$H346,Q68)),0)</f>
        <v>0</v>
      </c>
      <c r="R207" s="147">
        <f>IF($F207&lt;S$142,(IF($F207&gt;R$142-1,SUM($I68:R68)+$H346,R68)),0)</f>
        <v>0</v>
      </c>
      <c r="S207" s="147">
        <f>IF($F207&lt;T$142,(IF($F207&gt;S$142-1,SUM($I68:S68)+$H346,S68)),0)</f>
        <v>0</v>
      </c>
      <c r="T207" s="147">
        <f>IF($F207&lt;U$142,(IF($F207&gt;T$142-1,SUM($I68:T68)+$H346,T68)),0)</f>
        <v>0</v>
      </c>
      <c r="U207" s="146">
        <f t="shared" si="18"/>
        <v>0</v>
      </c>
      <c r="AH207" s="146"/>
      <c r="AU207" s="146"/>
      <c r="BH207" s="146"/>
      <c r="BU207" s="146"/>
      <c r="CH207" s="146"/>
      <c r="CU207" s="146"/>
      <c r="DH207" s="146"/>
      <c r="DU207" s="146"/>
      <c r="EH207" s="146"/>
    </row>
    <row r="208" spans="1:138" ht="15.75" hidden="1" x14ac:dyDescent="0.25">
      <c r="A208" s="2">
        <f t="shared" si="24"/>
        <v>65</v>
      </c>
      <c r="B208" s="1">
        <f t="shared" si="24"/>
        <v>0</v>
      </c>
      <c r="C208" s="1">
        <f t="shared" si="24"/>
        <v>0</v>
      </c>
      <c r="D208" s="2">
        <f t="shared" si="24"/>
        <v>0</v>
      </c>
      <c r="E208" s="127">
        <f t="shared" si="24"/>
        <v>0</v>
      </c>
      <c r="F208" s="86"/>
      <c r="I208" s="147">
        <f>IF($F208&lt;J$142,(IF($F208&gt;I$142-1,SUM($I69:I69)+$H347,I69)),0)</f>
        <v>0</v>
      </c>
      <c r="J208" s="147">
        <f>IF($F208&lt;K$142,(IF($F208&gt;J$142-1,SUM($I69:J69)+$H347,J69)),0)</f>
        <v>0</v>
      </c>
      <c r="K208" s="147">
        <f>IF($F208&lt;L$142,(IF($F208&gt;K$142-1,SUM($I69:K69)+$H347,K69)),0)</f>
        <v>0</v>
      </c>
      <c r="L208" s="147">
        <f>IF($F208&lt;M$142,(IF($F208&gt;L$142-1,SUM($I69:L69)+$H347,L69)),0)</f>
        <v>0</v>
      </c>
      <c r="M208" s="147">
        <f>IF($F208&lt;N$142,(IF($F208&gt;M$142-1,SUM($I69:M69)+$H347,M69)),0)</f>
        <v>0</v>
      </c>
      <c r="N208" s="147">
        <f>IF($F208&lt;O$142,(IF($F208&gt;N$142-1,SUM($I69:N69)+$H347,N69)),0)</f>
        <v>0</v>
      </c>
      <c r="O208" s="147">
        <f>IF($F208&lt;P$142,(IF($F208&gt;O$142-1,SUM($I69:O69)+$H347,O69)),0)</f>
        <v>0</v>
      </c>
      <c r="P208" s="147">
        <f>IF($F208&lt;Q$142,(IF($F208&gt;P$142-1,SUM($I69:P69)+$H347,P69)),0)</f>
        <v>0</v>
      </c>
      <c r="Q208" s="147">
        <f>IF($F208&lt;R$142,(IF($F208&gt;Q$142-1,SUM($I69:Q69)+$H347,Q69)),0)</f>
        <v>0</v>
      </c>
      <c r="R208" s="147">
        <f>IF($F208&lt;S$142,(IF($F208&gt;R$142-1,SUM($I69:R69)+$H347,R69)),0)</f>
        <v>0</v>
      </c>
      <c r="S208" s="147">
        <f>IF($F208&lt;T$142,(IF($F208&gt;S$142-1,SUM($I69:S69)+$H347,S69)),0)</f>
        <v>0</v>
      </c>
      <c r="T208" s="147">
        <f>IF($F208&lt;U$142,(IF($F208&gt;T$142-1,SUM($I69:T69)+$H347,T69)),0)</f>
        <v>0</v>
      </c>
      <c r="U208" s="146">
        <f t="shared" si="18"/>
        <v>0</v>
      </c>
      <c r="AH208" s="146"/>
      <c r="AU208" s="146"/>
      <c r="BH208" s="146"/>
      <c r="BU208" s="146"/>
      <c r="CH208" s="146"/>
      <c r="CU208" s="146"/>
      <c r="DH208" s="146"/>
      <c r="DU208" s="146"/>
      <c r="EH208" s="146"/>
    </row>
    <row r="209" spans="1:138" ht="15.75" hidden="1" x14ac:dyDescent="0.25">
      <c r="A209" s="2">
        <f t="shared" si="24"/>
        <v>66</v>
      </c>
      <c r="B209" s="1">
        <f t="shared" si="24"/>
        <v>0</v>
      </c>
      <c r="C209" s="1">
        <f t="shared" si="24"/>
        <v>0</v>
      </c>
      <c r="D209" s="2">
        <f t="shared" si="24"/>
        <v>0</v>
      </c>
      <c r="E209" s="127">
        <f t="shared" si="24"/>
        <v>0</v>
      </c>
      <c r="F209" s="86"/>
      <c r="I209" s="147">
        <f>IF($F209&lt;J$142,(IF($F209&gt;I$142-1,SUM($I70:I70)+$H348,I70)),0)</f>
        <v>0</v>
      </c>
      <c r="J209" s="147">
        <f>IF($F209&lt;K$142,(IF($F209&gt;J$142-1,SUM($I70:J70)+$H348,J70)),0)</f>
        <v>0</v>
      </c>
      <c r="K209" s="147">
        <f>IF($F209&lt;L$142,(IF($F209&gt;K$142-1,SUM($I70:K70)+$H348,K70)),0)</f>
        <v>0</v>
      </c>
      <c r="L209" s="147">
        <f>IF($F209&lt;M$142,(IF($F209&gt;L$142-1,SUM($I70:L70)+$H348,L70)),0)</f>
        <v>0</v>
      </c>
      <c r="M209" s="147">
        <f>IF($F209&lt;N$142,(IF($F209&gt;M$142-1,SUM($I70:M70)+$H348,M70)),0)</f>
        <v>0</v>
      </c>
      <c r="N209" s="147">
        <f>IF($F209&lt;O$142,(IF($F209&gt;N$142-1,SUM($I70:N70)+$H348,N70)),0)</f>
        <v>0</v>
      </c>
      <c r="O209" s="147">
        <f>IF($F209&lt;P$142,(IF($F209&gt;O$142-1,SUM($I70:O70)+$H348,O70)),0)</f>
        <v>0</v>
      </c>
      <c r="P209" s="147">
        <f>IF($F209&lt;Q$142,(IF($F209&gt;P$142-1,SUM($I70:P70)+$H348,P70)),0)</f>
        <v>0</v>
      </c>
      <c r="Q209" s="147">
        <f>IF($F209&lt;R$142,(IF($F209&gt;Q$142-1,SUM($I70:Q70)+$H348,Q70)),0)</f>
        <v>0</v>
      </c>
      <c r="R209" s="147">
        <f>IF($F209&lt;S$142,(IF($F209&gt;R$142-1,SUM($I70:R70)+$H348,R70)),0)</f>
        <v>0</v>
      </c>
      <c r="S209" s="147">
        <f>IF($F209&lt;T$142,(IF($F209&gt;S$142-1,SUM($I70:S70)+$H348,S70)),0)</f>
        <v>0</v>
      </c>
      <c r="T209" s="147">
        <f>IF($F209&lt;U$142,(IF($F209&gt;T$142-1,SUM($I70:T70)+$H348,T70)),0)</f>
        <v>0</v>
      </c>
      <c r="U209" s="146">
        <f t="shared" si="18"/>
        <v>0</v>
      </c>
      <c r="AH209" s="146"/>
      <c r="AU209" s="146"/>
      <c r="BH209" s="146"/>
      <c r="BU209" s="146"/>
      <c r="CH209" s="146"/>
      <c r="CU209" s="146"/>
      <c r="DH209" s="146"/>
      <c r="DU209" s="146"/>
      <c r="EH209" s="146"/>
    </row>
    <row r="210" spans="1:138" ht="15.75" hidden="1" x14ac:dyDescent="0.25">
      <c r="A210" s="2">
        <f t="shared" si="24"/>
        <v>67</v>
      </c>
      <c r="B210" s="1">
        <f t="shared" si="24"/>
        <v>0</v>
      </c>
      <c r="C210" s="1">
        <f t="shared" si="24"/>
        <v>0</v>
      </c>
      <c r="D210" s="2">
        <f t="shared" si="24"/>
        <v>0</v>
      </c>
      <c r="E210" s="127">
        <f t="shared" si="24"/>
        <v>0</v>
      </c>
      <c r="F210" s="86"/>
      <c r="I210" s="147">
        <f>IF($F210&lt;J$142,(IF($F210&gt;I$142-1,SUM($I71:I71)+$H349,I71)),0)</f>
        <v>0</v>
      </c>
      <c r="J210" s="147">
        <f>IF($F210&lt;K$142,(IF($F210&gt;J$142-1,SUM($I71:J71)+$H349,J71)),0)</f>
        <v>0</v>
      </c>
      <c r="K210" s="147">
        <f>IF($F210&lt;L$142,(IF($F210&gt;K$142-1,SUM($I71:K71)+$H349,K71)),0)</f>
        <v>0</v>
      </c>
      <c r="L210" s="147">
        <f>IF($F210&lt;M$142,(IF($F210&gt;L$142-1,SUM($I71:L71)+$H349,L71)),0)</f>
        <v>0</v>
      </c>
      <c r="M210" s="147">
        <f>IF($F210&lt;N$142,(IF($F210&gt;M$142-1,SUM($I71:M71)+$H349,M71)),0)</f>
        <v>0</v>
      </c>
      <c r="N210" s="147">
        <f>IF($F210&lt;O$142,(IF($F210&gt;N$142-1,SUM($I71:N71)+$H349,N71)),0)</f>
        <v>0</v>
      </c>
      <c r="O210" s="147">
        <f>IF($F210&lt;P$142,(IF($F210&gt;O$142-1,SUM($I71:O71)+$H349,O71)),0)</f>
        <v>0</v>
      </c>
      <c r="P210" s="147">
        <f>IF($F210&lt;Q$142,(IF($F210&gt;P$142-1,SUM($I71:P71)+$H349,P71)),0)</f>
        <v>0</v>
      </c>
      <c r="Q210" s="147">
        <f>IF($F210&lt;R$142,(IF($F210&gt;Q$142-1,SUM($I71:Q71)+$H349,Q71)),0)</f>
        <v>0</v>
      </c>
      <c r="R210" s="147">
        <f>IF($F210&lt;S$142,(IF($F210&gt;R$142-1,SUM($I71:R71)+$H349,R71)),0)</f>
        <v>0</v>
      </c>
      <c r="S210" s="147">
        <f>IF($F210&lt;T$142,(IF($F210&gt;S$142-1,SUM($I71:S71)+$H349,S71)),0)</f>
        <v>0</v>
      </c>
      <c r="T210" s="147">
        <f>IF($F210&lt;U$142,(IF($F210&gt;T$142-1,SUM($I71:T71)+$H349,T71)),0)</f>
        <v>0</v>
      </c>
      <c r="U210" s="146">
        <f t="shared" si="18"/>
        <v>0</v>
      </c>
      <c r="AH210" s="146"/>
      <c r="AU210" s="146"/>
      <c r="BH210" s="146"/>
      <c r="BU210" s="146"/>
      <c r="CH210" s="146"/>
      <c r="CU210" s="146"/>
      <c r="DH210" s="146"/>
      <c r="DU210" s="146"/>
      <c r="EH210" s="146"/>
    </row>
    <row r="211" spans="1:138" ht="15.75" hidden="1" x14ac:dyDescent="0.25">
      <c r="A211" s="2">
        <f t="shared" si="24"/>
        <v>68</v>
      </c>
      <c r="B211" s="1">
        <f t="shared" si="24"/>
        <v>0</v>
      </c>
      <c r="C211" s="1">
        <f t="shared" si="24"/>
        <v>0</v>
      </c>
      <c r="D211" s="2">
        <f t="shared" si="24"/>
        <v>0</v>
      </c>
      <c r="E211" s="127">
        <f t="shared" si="24"/>
        <v>0</v>
      </c>
      <c r="F211" s="86"/>
      <c r="I211" s="147">
        <f>IF($F211&lt;J$142,(IF($F211&gt;I$142-1,SUM($I72:I72)+$H350,I72)),0)</f>
        <v>0</v>
      </c>
      <c r="J211" s="147">
        <f>IF($F211&lt;K$142,(IF($F211&gt;J$142-1,SUM($I72:J72)+$H350,J72)),0)</f>
        <v>0</v>
      </c>
      <c r="K211" s="147">
        <f>IF($F211&lt;L$142,(IF($F211&gt;K$142-1,SUM($I72:K72)+$H350,K72)),0)</f>
        <v>0</v>
      </c>
      <c r="L211" s="147">
        <f>IF($F211&lt;M$142,(IF($F211&gt;L$142-1,SUM($I72:L72)+$H350,L72)),0)</f>
        <v>0</v>
      </c>
      <c r="M211" s="147">
        <f>IF($F211&lt;N$142,(IF($F211&gt;M$142-1,SUM($I72:M72)+$H350,M72)),0)</f>
        <v>0</v>
      </c>
      <c r="N211" s="147">
        <f>IF($F211&lt;O$142,(IF($F211&gt;N$142-1,SUM($I72:N72)+$H350,N72)),0)</f>
        <v>0</v>
      </c>
      <c r="O211" s="147">
        <f>IF($F211&lt;P$142,(IF($F211&gt;O$142-1,SUM($I72:O72)+$H350,O72)),0)</f>
        <v>0</v>
      </c>
      <c r="P211" s="147">
        <f>IF($F211&lt;Q$142,(IF($F211&gt;P$142-1,SUM($I72:P72)+$H350,P72)),0)</f>
        <v>0</v>
      </c>
      <c r="Q211" s="147">
        <f>IF($F211&lt;R$142,(IF($F211&gt;Q$142-1,SUM($I72:Q72)+$H350,Q72)),0)</f>
        <v>0</v>
      </c>
      <c r="R211" s="147">
        <f>IF($F211&lt;S$142,(IF($F211&gt;R$142-1,SUM($I72:R72)+$H350,R72)),0)</f>
        <v>0</v>
      </c>
      <c r="S211" s="147">
        <f>IF($F211&lt;T$142,(IF($F211&gt;S$142-1,SUM($I72:S72)+$H350,S72)),0)</f>
        <v>0</v>
      </c>
      <c r="T211" s="147">
        <f>IF($F211&lt;U$142,(IF($F211&gt;T$142-1,SUM($I72:T72)+$H350,T72)),0)</f>
        <v>0</v>
      </c>
      <c r="U211" s="146">
        <f t="shared" ref="U211:U274" si="25">SUM(I211:T211)</f>
        <v>0</v>
      </c>
      <c r="AH211" s="146"/>
      <c r="AU211" s="146"/>
      <c r="BH211" s="146"/>
      <c r="BU211" s="146"/>
      <c r="CH211" s="146"/>
      <c r="CU211" s="146"/>
      <c r="DH211" s="146"/>
      <c r="DU211" s="146"/>
      <c r="EH211" s="146"/>
    </row>
    <row r="212" spans="1:138" ht="15.75" hidden="1" x14ac:dyDescent="0.25">
      <c r="A212" s="2">
        <f t="shared" si="24"/>
        <v>69</v>
      </c>
      <c r="B212" s="1">
        <f t="shared" si="24"/>
        <v>0</v>
      </c>
      <c r="C212" s="1">
        <f t="shared" si="24"/>
        <v>0</v>
      </c>
      <c r="D212" s="2">
        <f t="shared" si="24"/>
        <v>0</v>
      </c>
      <c r="E212" s="127">
        <f t="shared" si="24"/>
        <v>0</v>
      </c>
      <c r="F212" s="86"/>
      <c r="I212" s="147">
        <f>IF($F212&lt;J$142,(IF($F212&gt;I$142-1,SUM($I73:I73)+$H351,I73)),0)</f>
        <v>0</v>
      </c>
      <c r="J212" s="147">
        <f>IF($F212&lt;K$142,(IF($F212&gt;J$142-1,SUM($I73:J73)+$H351,J73)),0)</f>
        <v>0</v>
      </c>
      <c r="K212" s="147">
        <f>IF($F212&lt;L$142,(IF($F212&gt;K$142-1,SUM($I73:K73)+$H351,K73)),0)</f>
        <v>0</v>
      </c>
      <c r="L212" s="147">
        <f>IF($F212&lt;M$142,(IF($F212&gt;L$142-1,SUM($I73:L73)+$H351,L73)),0)</f>
        <v>0</v>
      </c>
      <c r="M212" s="147">
        <f>IF($F212&lt;N$142,(IF($F212&gt;M$142-1,SUM($I73:M73)+$H351,M73)),0)</f>
        <v>0</v>
      </c>
      <c r="N212" s="147">
        <f>IF($F212&lt;O$142,(IF($F212&gt;N$142-1,SUM($I73:N73)+$H351,N73)),0)</f>
        <v>0</v>
      </c>
      <c r="O212" s="147">
        <f>IF($F212&lt;P$142,(IF($F212&gt;O$142-1,SUM($I73:O73)+$H351,O73)),0)</f>
        <v>0</v>
      </c>
      <c r="P212" s="147">
        <f>IF($F212&lt;Q$142,(IF($F212&gt;P$142-1,SUM($I73:P73)+$H351,P73)),0)</f>
        <v>0</v>
      </c>
      <c r="Q212" s="147">
        <f>IF($F212&lt;R$142,(IF($F212&gt;Q$142-1,SUM($I73:Q73)+$H351,Q73)),0)</f>
        <v>0</v>
      </c>
      <c r="R212" s="147">
        <f>IF($F212&lt;S$142,(IF($F212&gt;R$142-1,SUM($I73:R73)+$H351,R73)),0)</f>
        <v>0</v>
      </c>
      <c r="S212" s="147">
        <f>IF($F212&lt;T$142,(IF($F212&gt;S$142-1,SUM($I73:S73)+$H351,S73)),0)</f>
        <v>0</v>
      </c>
      <c r="T212" s="147">
        <f>IF($F212&lt;U$142,(IF($F212&gt;T$142-1,SUM($I73:T73)+$H351,T73)),0)</f>
        <v>0</v>
      </c>
      <c r="U212" s="146">
        <f t="shared" si="25"/>
        <v>0</v>
      </c>
      <c r="AH212" s="146"/>
      <c r="AU212" s="146"/>
      <c r="BH212" s="146"/>
      <c r="BU212" s="146"/>
      <c r="CH212" s="146"/>
      <c r="CU212" s="146"/>
      <c r="DH212" s="146"/>
      <c r="DU212" s="146"/>
      <c r="EH212" s="146"/>
    </row>
    <row r="213" spans="1:138" ht="15.75" hidden="1" x14ac:dyDescent="0.25">
      <c r="A213" s="2">
        <f t="shared" si="24"/>
        <v>70</v>
      </c>
      <c r="B213" s="1">
        <f t="shared" si="24"/>
        <v>0</v>
      </c>
      <c r="C213" s="1">
        <f t="shared" si="24"/>
        <v>0</v>
      </c>
      <c r="D213" s="2">
        <f t="shared" si="24"/>
        <v>0</v>
      </c>
      <c r="E213" s="127">
        <f t="shared" si="24"/>
        <v>0</v>
      </c>
      <c r="F213" s="86"/>
      <c r="I213" s="147">
        <f>IF($F213&lt;J$142,(IF($F213&gt;I$142-1,SUM($I74:I74)+$H352,I74)),0)</f>
        <v>0</v>
      </c>
      <c r="J213" s="147">
        <f>IF($F213&lt;K$142,(IF($F213&gt;J$142-1,SUM($I74:J74)+$H352,J74)),0)</f>
        <v>0</v>
      </c>
      <c r="K213" s="147">
        <f>IF($F213&lt;L$142,(IF($F213&gt;K$142-1,SUM($I74:K74)+$H352,K74)),0)</f>
        <v>0</v>
      </c>
      <c r="L213" s="147">
        <f>IF($F213&lt;M$142,(IF($F213&gt;L$142-1,SUM($I74:L74)+$H352,L74)),0)</f>
        <v>0</v>
      </c>
      <c r="M213" s="147">
        <f>IF($F213&lt;N$142,(IF($F213&gt;M$142-1,SUM($I74:M74)+$H352,M74)),0)</f>
        <v>0</v>
      </c>
      <c r="N213" s="147">
        <f>IF($F213&lt;O$142,(IF($F213&gt;N$142-1,SUM($I74:N74)+$H352,N74)),0)</f>
        <v>0</v>
      </c>
      <c r="O213" s="147">
        <f>IF($F213&lt;P$142,(IF($F213&gt;O$142-1,SUM($I74:O74)+$H352,O74)),0)</f>
        <v>0</v>
      </c>
      <c r="P213" s="147">
        <f>IF($F213&lt;Q$142,(IF($F213&gt;P$142-1,SUM($I74:P74)+$H352,P74)),0)</f>
        <v>0</v>
      </c>
      <c r="Q213" s="147">
        <f>IF($F213&lt;R$142,(IF($F213&gt;Q$142-1,SUM($I74:Q74)+$H352,Q74)),0)</f>
        <v>0</v>
      </c>
      <c r="R213" s="147">
        <f>IF($F213&lt;S$142,(IF($F213&gt;R$142-1,SUM($I74:R74)+$H352,R74)),0)</f>
        <v>0</v>
      </c>
      <c r="S213" s="147">
        <f>IF($F213&lt;T$142,(IF($F213&gt;S$142-1,SUM($I74:S74)+$H352,S74)),0)</f>
        <v>0</v>
      </c>
      <c r="T213" s="147">
        <f>IF($F213&lt;U$142,(IF($F213&gt;T$142-1,SUM($I74:T74)+$H352,T74)),0)</f>
        <v>0</v>
      </c>
      <c r="U213" s="146">
        <f t="shared" si="25"/>
        <v>0</v>
      </c>
      <c r="AH213" s="146"/>
      <c r="AU213" s="146"/>
      <c r="BH213" s="146"/>
      <c r="BU213" s="146"/>
      <c r="CH213" s="146"/>
      <c r="CU213" s="146"/>
      <c r="DH213" s="146"/>
      <c r="DU213" s="146"/>
      <c r="EH213" s="146"/>
    </row>
    <row r="214" spans="1:138" ht="15.75" hidden="1" x14ac:dyDescent="0.25">
      <c r="A214" s="2">
        <f t="shared" ref="A214:E223" si="26">A75</f>
        <v>71</v>
      </c>
      <c r="B214" s="1">
        <f t="shared" si="26"/>
        <v>0</v>
      </c>
      <c r="C214" s="1">
        <f t="shared" si="26"/>
        <v>0</v>
      </c>
      <c r="D214" s="2">
        <f t="shared" si="26"/>
        <v>0</v>
      </c>
      <c r="E214" s="127">
        <f t="shared" si="26"/>
        <v>0</v>
      </c>
      <c r="F214" s="86"/>
      <c r="I214" s="147">
        <f>IF($F214&lt;J$142,(IF($F214&gt;I$142-1,SUM($I75:I75)+$H353,I75)),0)</f>
        <v>0</v>
      </c>
      <c r="J214" s="147">
        <f>IF($F214&lt;K$142,(IF($F214&gt;J$142-1,SUM($I75:J75)+$H353,J75)),0)</f>
        <v>0</v>
      </c>
      <c r="K214" s="147">
        <f>IF($F214&lt;L$142,(IF($F214&gt;K$142-1,SUM($I75:K75)+$H353,K75)),0)</f>
        <v>0</v>
      </c>
      <c r="L214" s="147">
        <f>IF($F214&lt;M$142,(IF($F214&gt;L$142-1,SUM($I75:L75)+$H353,L75)),0)</f>
        <v>0</v>
      </c>
      <c r="M214" s="147">
        <f>IF($F214&lt;N$142,(IF($F214&gt;M$142-1,SUM($I75:M75)+$H353,M75)),0)</f>
        <v>0</v>
      </c>
      <c r="N214" s="147">
        <f>IF($F214&lt;O$142,(IF($F214&gt;N$142-1,SUM($I75:N75)+$H353,N75)),0)</f>
        <v>0</v>
      </c>
      <c r="O214" s="147">
        <f>IF($F214&lt;P$142,(IF($F214&gt;O$142-1,SUM($I75:O75)+$H353,O75)),0)</f>
        <v>0</v>
      </c>
      <c r="P214" s="147">
        <f>IF($F214&lt;Q$142,(IF($F214&gt;P$142-1,SUM($I75:P75)+$H353,P75)),0)</f>
        <v>0</v>
      </c>
      <c r="Q214" s="147">
        <f>IF($F214&lt;R$142,(IF($F214&gt;Q$142-1,SUM($I75:Q75)+$H353,Q75)),0)</f>
        <v>0</v>
      </c>
      <c r="R214" s="147">
        <f>IF($F214&lt;S$142,(IF($F214&gt;R$142-1,SUM($I75:R75)+$H353,R75)),0)</f>
        <v>0</v>
      </c>
      <c r="S214" s="147">
        <f>IF($F214&lt;T$142,(IF($F214&gt;S$142-1,SUM($I75:S75)+$H353,S75)),0)</f>
        <v>0</v>
      </c>
      <c r="T214" s="147">
        <f>IF($F214&lt;U$142,(IF($F214&gt;T$142-1,SUM($I75:T75)+$H353,T75)),0)</f>
        <v>0</v>
      </c>
      <c r="U214" s="146">
        <f t="shared" si="25"/>
        <v>0</v>
      </c>
      <c r="AH214" s="146"/>
      <c r="AU214" s="146"/>
      <c r="BH214" s="146"/>
      <c r="BU214" s="146"/>
      <c r="CH214" s="146"/>
      <c r="CU214" s="146"/>
      <c r="DH214" s="146"/>
      <c r="DU214" s="146"/>
      <c r="EH214" s="146"/>
    </row>
    <row r="215" spans="1:138" ht="15.75" hidden="1" x14ac:dyDescent="0.25">
      <c r="A215" s="2">
        <f t="shared" si="26"/>
        <v>72</v>
      </c>
      <c r="B215" s="1">
        <f t="shared" si="26"/>
        <v>0</v>
      </c>
      <c r="C215" s="1">
        <f t="shared" si="26"/>
        <v>0</v>
      </c>
      <c r="D215" s="2">
        <f t="shared" si="26"/>
        <v>0</v>
      </c>
      <c r="E215" s="127">
        <f t="shared" si="26"/>
        <v>0</v>
      </c>
      <c r="F215" s="86"/>
      <c r="I215" s="147">
        <f>IF($F215&lt;J$142,(IF($F215&gt;I$142-1,SUM($I76:I76)+$H354,I76)),0)</f>
        <v>0</v>
      </c>
      <c r="J215" s="147">
        <f>IF($F215&lt;K$142,(IF($F215&gt;J$142-1,SUM($I76:J76)+$H354,J76)),0)</f>
        <v>0</v>
      </c>
      <c r="K215" s="147">
        <f>IF($F215&lt;L$142,(IF($F215&gt;K$142-1,SUM($I76:K76)+$H354,K76)),0)</f>
        <v>0</v>
      </c>
      <c r="L215" s="147">
        <f>IF($F215&lt;M$142,(IF($F215&gt;L$142-1,SUM($I76:L76)+$H354,L76)),0)</f>
        <v>0</v>
      </c>
      <c r="M215" s="147">
        <f>IF($F215&lt;N$142,(IF($F215&gt;M$142-1,SUM($I76:M76)+$H354,M76)),0)</f>
        <v>0</v>
      </c>
      <c r="N215" s="147">
        <f>IF($F215&lt;O$142,(IF($F215&gt;N$142-1,SUM($I76:N76)+$H354,N76)),0)</f>
        <v>0</v>
      </c>
      <c r="O215" s="147">
        <f>IF($F215&lt;P$142,(IF($F215&gt;O$142-1,SUM($I76:O76)+$H354,O76)),0)</f>
        <v>0</v>
      </c>
      <c r="P215" s="147">
        <f>IF($F215&lt;Q$142,(IF($F215&gt;P$142-1,SUM($I76:P76)+$H354,P76)),0)</f>
        <v>0</v>
      </c>
      <c r="Q215" s="147">
        <f>IF($F215&lt;R$142,(IF($F215&gt;Q$142-1,SUM($I76:Q76)+$H354,Q76)),0)</f>
        <v>0</v>
      </c>
      <c r="R215" s="147">
        <f>IF($F215&lt;S$142,(IF($F215&gt;R$142-1,SUM($I76:R76)+$H354,R76)),0)</f>
        <v>0</v>
      </c>
      <c r="S215" s="147">
        <f>IF($F215&lt;T$142,(IF($F215&gt;S$142-1,SUM($I76:S76)+$H354,S76)),0)</f>
        <v>0</v>
      </c>
      <c r="T215" s="147">
        <f>IF($F215&lt;U$142,(IF($F215&gt;T$142-1,SUM($I76:T76)+$H354,T76)),0)</f>
        <v>0</v>
      </c>
      <c r="U215" s="146">
        <f t="shared" si="25"/>
        <v>0</v>
      </c>
      <c r="AH215" s="146"/>
      <c r="AU215" s="146"/>
      <c r="BH215" s="146"/>
      <c r="BU215" s="146"/>
      <c r="CH215" s="146"/>
      <c r="CU215" s="146"/>
      <c r="DH215" s="146"/>
      <c r="DU215" s="146"/>
      <c r="EH215" s="146"/>
    </row>
    <row r="216" spans="1:138" ht="15.75" hidden="1" x14ac:dyDescent="0.25">
      <c r="A216" s="2">
        <f t="shared" si="26"/>
        <v>73</v>
      </c>
      <c r="B216" s="1">
        <f t="shared" si="26"/>
        <v>0</v>
      </c>
      <c r="C216" s="1">
        <f t="shared" si="26"/>
        <v>0</v>
      </c>
      <c r="D216" s="2">
        <f t="shared" si="26"/>
        <v>0</v>
      </c>
      <c r="E216" s="127">
        <f t="shared" si="26"/>
        <v>0</v>
      </c>
      <c r="F216" s="86"/>
      <c r="I216" s="147">
        <f>IF($F216&lt;J$142,(IF($F216&gt;I$142-1,SUM($I77:I77)+$H355,I77)),0)</f>
        <v>0</v>
      </c>
      <c r="J216" s="147">
        <f>IF($F216&lt;K$142,(IF($F216&gt;J$142-1,SUM($I77:J77)+$H355,J77)),0)</f>
        <v>0</v>
      </c>
      <c r="K216" s="147">
        <f>IF($F216&lt;L$142,(IF($F216&gt;K$142-1,SUM($I77:K77)+$H355,K77)),0)</f>
        <v>0</v>
      </c>
      <c r="L216" s="147">
        <f>IF($F216&lt;M$142,(IF($F216&gt;L$142-1,SUM($I77:L77)+$H355,L77)),0)</f>
        <v>0</v>
      </c>
      <c r="M216" s="147">
        <f>IF($F216&lt;N$142,(IF($F216&gt;M$142-1,SUM($I77:M77)+$H355,M77)),0)</f>
        <v>0</v>
      </c>
      <c r="N216" s="147">
        <f>IF($F216&lt;O$142,(IF($F216&gt;N$142-1,SUM($I77:N77)+$H355,N77)),0)</f>
        <v>0</v>
      </c>
      <c r="O216" s="147">
        <f>IF($F216&lt;P$142,(IF($F216&gt;O$142-1,SUM($I77:O77)+$H355,O77)),0)</f>
        <v>0</v>
      </c>
      <c r="P216" s="147">
        <f>IF($F216&lt;Q$142,(IF($F216&gt;P$142-1,SUM($I77:P77)+$H355,P77)),0)</f>
        <v>0</v>
      </c>
      <c r="Q216" s="147">
        <f>IF($F216&lt;R$142,(IF($F216&gt;Q$142-1,SUM($I77:Q77)+$H355,Q77)),0)</f>
        <v>0</v>
      </c>
      <c r="R216" s="147">
        <f>IF($F216&lt;S$142,(IF($F216&gt;R$142-1,SUM($I77:R77)+$H355,R77)),0)</f>
        <v>0</v>
      </c>
      <c r="S216" s="147">
        <f>IF($F216&lt;T$142,(IF($F216&gt;S$142-1,SUM($I77:S77)+$H355,S77)),0)</f>
        <v>0</v>
      </c>
      <c r="T216" s="147">
        <f>IF($F216&lt;U$142,(IF($F216&gt;T$142-1,SUM($I77:T77)+$H355,T77)),0)</f>
        <v>0</v>
      </c>
      <c r="U216" s="146">
        <f t="shared" si="25"/>
        <v>0</v>
      </c>
      <c r="AH216" s="146"/>
      <c r="AU216" s="146"/>
      <c r="BH216" s="146"/>
      <c r="BU216" s="146"/>
      <c r="CH216" s="146"/>
      <c r="CU216" s="146"/>
      <c r="DH216" s="146"/>
      <c r="DU216" s="146"/>
      <c r="EH216" s="146"/>
    </row>
    <row r="217" spans="1:138" ht="15.75" hidden="1" x14ac:dyDescent="0.25">
      <c r="A217" s="2">
        <f t="shared" si="26"/>
        <v>74</v>
      </c>
      <c r="B217" s="1">
        <f t="shared" si="26"/>
        <v>0</v>
      </c>
      <c r="C217" s="1">
        <f t="shared" si="26"/>
        <v>0</v>
      </c>
      <c r="D217" s="2">
        <f t="shared" si="26"/>
        <v>0</v>
      </c>
      <c r="E217" s="127">
        <f t="shared" si="26"/>
        <v>0</v>
      </c>
      <c r="F217" s="86"/>
      <c r="I217" s="147">
        <f>IF($F217&lt;J$142,(IF($F217&gt;I$142-1,SUM($I78:I78)+$H356,I78)),0)</f>
        <v>0</v>
      </c>
      <c r="J217" s="147">
        <f>IF($F217&lt;K$142,(IF($F217&gt;J$142-1,SUM($I78:J78)+$H356,J78)),0)</f>
        <v>0</v>
      </c>
      <c r="K217" s="147">
        <f>IF($F217&lt;L$142,(IF($F217&gt;K$142-1,SUM($I78:K78)+$H356,K78)),0)</f>
        <v>0</v>
      </c>
      <c r="L217" s="147">
        <f>IF($F217&lt;M$142,(IF($F217&gt;L$142-1,SUM($I78:L78)+$H356,L78)),0)</f>
        <v>0</v>
      </c>
      <c r="M217" s="147">
        <f>IF($F217&lt;N$142,(IF($F217&gt;M$142-1,SUM($I78:M78)+$H356,M78)),0)</f>
        <v>0</v>
      </c>
      <c r="N217" s="147">
        <f>IF($F217&lt;O$142,(IF($F217&gt;N$142-1,SUM($I78:N78)+$H356,N78)),0)</f>
        <v>0</v>
      </c>
      <c r="O217" s="147">
        <f>IF($F217&lt;P$142,(IF($F217&gt;O$142-1,SUM($I78:O78)+$H356,O78)),0)</f>
        <v>0</v>
      </c>
      <c r="P217" s="147">
        <f>IF($F217&lt;Q$142,(IF($F217&gt;P$142-1,SUM($I78:P78)+$H356,P78)),0)</f>
        <v>0</v>
      </c>
      <c r="Q217" s="147">
        <f>IF($F217&lt;R$142,(IF($F217&gt;Q$142-1,SUM($I78:Q78)+$H356,Q78)),0)</f>
        <v>0</v>
      </c>
      <c r="R217" s="147">
        <f>IF($F217&lt;S$142,(IF($F217&gt;R$142-1,SUM($I78:R78)+$H356,R78)),0)</f>
        <v>0</v>
      </c>
      <c r="S217" s="147">
        <f>IF($F217&lt;T$142,(IF($F217&gt;S$142-1,SUM($I78:S78)+$H356,S78)),0)</f>
        <v>0</v>
      </c>
      <c r="T217" s="147">
        <f>IF($F217&lt;U$142,(IF($F217&gt;T$142-1,SUM($I78:T78)+$H356,T78)),0)</f>
        <v>0</v>
      </c>
      <c r="U217" s="146">
        <f t="shared" si="25"/>
        <v>0</v>
      </c>
      <c r="AH217" s="146"/>
      <c r="AU217" s="146"/>
      <c r="BH217" s="146"/>
      <c r="BU217" s="146"/>
      <c r="CH217" s="146"/>
      <c r="CU217" s="146"/>
      <c r="DH217" s="146"/>
      <c r="DU217" s="146"/>
      <c r="EH217" s="146"/>
    </row>
    <row r="218" spans="1:138" ht="15.75" hidden="1" x14ac:dyDescent="0.25">
      <c r="A218" s="2">
        <f t="shared" si="26"/>
        <v>75</v>
      </c>
      <c r="B218" s="1">
        <f t="shared" si="26"/>
        <v>0</v>
      </c>
      <c r="C218" s="1">
        <f t="shared" si="26"/>
        <v>0</v>
      </c>
      <c r="D218" s="2">
        <f t="shared" si="26"/>
        <v>0</v>
      </c>
      <c r="E218" s="127">
        <f t="shared" si="26"/>
        <v>0</v>
      </c>
      <c r="F218" s="86"/>
      <c r="I218" s="147">
        <f>IF($F218&lt;J$142,(IF($F218&gt;I$142-1,SUM($I79:I79)+$H357,I79)),0)</f>
        <v>0</v>
      </c>
      <c r="J218" s="147">
        <f>IF($F218&lt;K$142,(IF($F218&gt;J$142-1,SUM($I79:J79)+$H357,J79)),0)</f>
        <v>0</v>
      </c>
      <c r="K218" s="147">
        <f>IF($F218&lt;L$142,(IF($F218&gt;K$142-1,SUM($I79:K79)+$H357,K79)),0)</f>
        <v>0</v>
      </c>
      <c r="L218" s="147">
        <f>IF($F218&lt;M$142,(IF($F218&gt;L$142-1,SUM($I79:L79)+$H357,L79)),0)</f>
        <v>0</v>
      </c>
      <c r="M218" s="147">
        <f>IF($F218&lt;N$142,(IF($F218&gt;M$142-1,SUM($I79:M79)+$H357,M79)),0)</f>
        <v>0</v>
      </c>
      <c r="N218" s="147">
        <f>IF($F218&lt;O$142,(IF($F218&gt;N$142-1,SUM($I79:N79)+$H357,N79)),0)</f>
        <v>0</v>
      </c>
      <c r="O218" s="147">
        <f>IF($F218&lt;P$142,(IF($F218&gt;O$142-1,SUM($I79:O79)+$H357,O79)),0)</f>
        <v>0</v>
      </c>
      <c r="P218" s="147">
        <f>IF($F218&lt;Q$142,(IF($F218&gt;P$142-1,SUM($I79:P79)+$H357,P79)),0)</f>
        <v>0</v>
      </c>
      <c r="Q218" s="147">
        <f>IF($F218&lt;R$142,(IF($F218&gt;Q$142-1,SUM($I79:Q79)+$H357,Q79)),0)</f>
        <v>0</v>
      </c>
      <c r="R218" s="147">
        <f>IF($F218&lt;S$142,(IF($F218&gt;R$142-1,SUM($I79:R79)+$H357,R79)),0)</f>
        <v>0</v>
      </c>
      <c r="S218" s="147">
        <f>IF($F218&lt;T$142,(IF($F218&gt;S$142-1,SUM($I79:S79)+$H357,S79)),0)</f>
        <v>0</v>
      </c>
      <c r="T218" s="147">
        <f>IF($F218&lt;U$142,(IF($F218&gt;T$142-1,SUM($I79:T79)+$H357,T79)),0)</f>
        <v>0</v>
      </c>
      <c r="U218" s="146">
        <f t="shared" si="25"/>
        <v>0</v>
      </c>
      <c r="AH218" s="146"/>
      <c r="AU218" s="146"/>
      <c r="BH218" s="146"/>
      <c r="BU218" s="146"/>
      <c r="CH218" s="146"/>
      <c r="CU218" s="146"/>
      <c r="DH218" s="146"/>
      <c r="DU218" s="146"/>
      <c r="EH218" s="146"/>
    </row>
    <row r="219" spans="1:138" ht="15.75" hidden="1" x14ac:dyDescent="0.25">
      <c r="A219" s="2">
        <f t="shared" si="26"/>
        <v>76</v>
      </c>
      <c r="B219" s="1">
        <f t="shared" si="26"/>
        <v>0</v>
      </c>
      <c r="C219" s="1">
        <f t="shared" si="26"/>
        <v>0</v>
      </c>
      <c r="D219" s="2">
        <f t="shared" si="26"/>
        <v>0</v>
      </c>
      <c r="E219" s="127">
        <f t="shared" si="26"/>
        <v>0</v>
      </c>
      <c r="F219" s="86"/>
      <c r="I219" s="147">
        <f>IF($F219&lt;J$142,(IF($F219&gt;I$142-1,SUM($I80:I80)+$H358,I80)),0)</f>
        <v>0</v>
      </c>
      <c r="J219" s="147">
        <f>IF($F219&lt;K$142,(IF($F219&gt;J$142-1,SUM($I80:J80)+$H358,J80)),0)</f>
        <v>0</v>
      </c>
      <c r="K219" s="147">
        <f>IF($F219&lt;L$142,(IF($F219&gt;K$142-1,SUM($I80:K80)+$H358,K80)),0)</f>
        <v>0</v>
      </c>
      <c r="L219" s="147">
        <f>IF($F219&lt;M$142,(IF($F219&gt;L$142-1,SUM($I80:L80)+$H358,L80)),0)</f>
        <v>0</v>
      </c>
      <c r="M219" s="147">
        <f>IF($F219&lt;N$142,(IF($F219&gt;M$142-1,SUM($I80:M80)+$H358,M80)),0)</f>
        <v>0</v>
      </c>
      <c r="N219" s="147">
        <f>IF($F219&lt;O$142,(IF($F219&gt;N$142-1,SUM($I80:N80)+$H358,N80)),0)</f>
        <v>0</v>
      </c>
      <c r="O219" s="147">
        <f>IF($F219&lt;P$142,(IF($F219&gt;O$142-1,SUM($I80:O80)+$H358,O80)),0)</f>
        <v>0</v>
      </c>
      <c r="P219" s="147">
        <f>IF($F219&lt;Q$142,(IF($F219&gt;P$142-1,SUM($I80:P80)+$H358,P80)),0)</f>
        <v>0</v>
      </c>
      <c r="Q219" s="147">
        <f>IF($F219&lt;R$142,(IF($F219&gt;Q$142-1,SUM($I80:Q80)+$H358,Q80)),0)</f>
        <v>0</v>
      </c>
      <c r="R219" s="147">
        <f>IF($F219&lt;S$142,(IF($F219&gt;R$142-1,SUM($I80:R80)+$H358,R80)),0)</f>
        <v>0</v>
      </c>
      <c r="S219" s="147">
        <f>IF($F219&lt;T$142,(IF($F219&gt;S$142-1,SUM($I80:S80)+$H358,S80)),0)</f>
        <v>0</v>
      </c>
      <c r="T219" s="147">
        <f>IF($F219&lt;U$142,(IF($F219&gt;T$142-1,SUM($I80:T80)+$H358,T80)),0)</f>
        <v>0</v>
      </c>
      <c r="U219" s="146">
        <f t="shared" si="25"/>
        <v>0</v>
      </c>
      <c r="AH219" s="146"/>
      <c r="AU219" s="146"/>
      <c r="BH219" s="146"/>
      <c r="BU219" s="146"/>
      <c r="CH219" s="146"/>
      <c r="CU219" s="146"/>
      <c r="DH219" s="146"/>
      <c r="DU219" s="146"/>
      <c r="EH219" s="146"/>
    </row>
    <row r="220" spans="1:138" ht="15.75" hidden="1" x14ac:dyDescent="0.25">
      <c r="A220" s="2">
        <f t="shared" si="26"/>
        <v>77</v>
      </c>
      <c r="B220" s="1">
        <f t="shared" si="26"/>
        <v>0</v>
      </c>
      <c r="C220" s="1">
        <f t="shared" si="26"/>
        <v>0</v>
      </c>
      <c r="D220" s="2">
        <f t="shared" si="26"/>
        <v>0</v>
      </c>
      <c r="E220" s="127">
        <f t="shared" si="26"/>
        <v>0</v>
      </c>
      <c r="F220" s="86"/>
      <c r="I220" s="147">
        <f>IF($F220&lt;J$142,(IF($F220&gt;I$142-1,SUM($I81:I81)+$H359,I81)),0)</f>
        <v>0</v>
      </c>
      <c r="J220" s="147">
        <f>IF($F220&lt;K$142,(IF($F220&gt;J$142-1,SUM($I81:J81)+$H359,J81)),0)</f>
        <v>0</v>
      </c>
      <c r="K220" s="147">
        <f>IF($F220&lt;L$142,(IF($F220&gt;K$142-1,SUM($I81:K81)+$H359,K81)),0)</f>
        <v>0</v>
      </c>
      <c r="L220" s="147">
        <f>IF($F220&lt;M$142,(IF($F220&gt;L$142-1,SUM($I81:L81)+$H359,L81)),0)</f>
        <v>0</v>
      </c>
      <c r="M220" s="147">
        <f>IF($F220&lt;N$142,(IF($F220&gt;M$142-1,SUM($I81:M81)+$H359,M81)),0)</f>
        <v>0</v>
      </c>
      <c r="N220" s="147">
        <f>IF($F220&lt;O$142,(IF($F220&gt;N$142-1,SUM($I81:N81)+$H359,N81)),0)</f>
        <v>0</v>
      </c>
      <c r="O220" s="147">
        <f>IF($F220&lt;P$142,(IF($F220&gt;O$142-1,SUM($I81:O81)+$H359,O81)),0)</f>
        <v>0</v>
      </c>
      <c r="P220" s="147">
        <f>IF($F220&lt;Q$142,(IF($F220&gt;P$142-1,SUM($I81:P81)+$H359,P81)),0)</f>
        <v>0</v>
      </c>
      <c r="Q220" s="147">
        <f>IF($F220&lt;R$142,(IF($F220&gt;Q$142-1,SUM($I81:Q81)+$H359,Q81)),0)</f>
        <v>0</v>
      </c>
      <c r="R220" s="147">
        <f>IF($F220&lt;S$142,(IF($F220&gt;R$142-1,SUM($I81:R81)+$H359,R81)),0)</f>
        <v>0</v>
      </c>
      <c r="S220" s="147">
        <f>IF($F220&lt;T$142,(IF($F220&gt;S$142-1,SUM($I81:S81)+$H359,S81)),0)</f>
        <v>0</v>
      </c>
      <c r="T220" s="147">
        <f>IF($F220&lt;U$142,(IF($F220&gt;T$142-1,SUM($I81:T81)+$H359,T81)),0)</f>
        <v>0</v>
      </c>
      <c r="U220" s="146">
        <f t="shared" si="25"/>
        <v>0</v>
      </c>
      <c r="AH220" s="146"/>
      <c r="AU220" s="146"/>
      <c r="BH220" s="146"/>
      <c r="BU220" s="146"/>
      <c r="CH220" s="146"/>
      <c r="CU220" s="146"/>
      <c r="DH220" s="146"/>
      <c r="DU220" s="146"/>
      <c r="EH220" s="146"/>
    </row>
    <row r="221" spans="1:138" ht="15.75" hidden="1" x14ac:dyDescent="0.25">
      <c r="A221" s="2">
        <f t="shared" si="26"/>
        <v>78</v>
      </c>
      <c r="B221" s="1">
        <f t="shared" si="26"/>
        <v>0</v>
      </c>
      <c r="C221" s="1">
        <f t="shared" si="26"/>
        <v>0</v>
      </c>
      <c r="D221" s="2">
        <f t="shared" si="26"/>
        <v>0</v>
      </c>
      <c r="E221" s="127">
        <f t="shared" si="26"/>
        <v>0</v>
      </c>
      <c r="F221" s="86"/>
      <c r="I221" s="147">
        <f>IF($F221&lt;J$142,(IF($F221&gt;I$142-1,SUM($I82:I82)+$H360,I82)),0)</f>
        <v>0</v>
      </c>
      <c r="J221" s="147">
        <f>IF($F221&lt;K$142,(IF($F221&gt;J$142-1,SUM($I82:J82)+$H360,J82)),0)</f>
        <v>0</v>
      </c>
      <c r="K221" s="147">
        <f>IF($F221&lt;L$142,(IF($F221&gt;K$142-1,SUM($I82:K82)+$H360,K82)),0)</f>
        <v>0</v>
      </c>
      <c r="L221" s="147">
        <f>IF($F221&lt;M$142,(IF($F221&gt;L$142-1,SUM($I82:L82)+$H360,L82)),0)</f>
        <v>0</v>
      </c>
      <c r="M221" s="147">
        <f>IF($F221&lt;N$142,(IF($F221&gt;M$142-1,SUM($I82:M82)+$H360,M82)),0)</f>
        <v>0</v>
      </c>
      <c r="N221" s="147">
        <f>IF($F221&lt;O$142,(IF($F221&gt;N$142-1,SUM($I82:N82)+$H360,N82)),0)</f>
        <v>0</v>
      </c>
      <c r="O221" s="147">
        <f>IF($F221&lt;P$142,(IF($F221&gt;O$142-1,SUM($I82:O82)+$H360,O82)),0)</f>
        <v>0</v>
      </c>
      <c r="P221" s="147">
        <f>IF($F221&lt;Q$142,(IF($F221&gt;P$142-1,SUM($I82:P82)+$H360,P82)),0)</f>
        <v>0</v>
      </c>
      <c r="Q221" s="147">
        <f>IF($F221&lt;R$142,(IF($F221&gt;Q$142-1,SUM($I82:Q82)+$H360,Q82)),0)</f>
        <v>0</v>
      </c>
      <c r="R221" s="147">
        <f>IF($F221&lt;S$142,(IF($F221&gt;R$142-1,SUM($I82:R82)+$H360,R82)),0)</f>
        <v>0</v>
      </c>
      <c r="S221" s="147">
        <f>IF($F221&lt;T$142,(IF($F221&gt;S$142-1,SUM($I82:S82)+$H360,S82)),0)</f>
        <v>0</v>
      </c>
      <c r="T221" s="147">
        <f>IF($F221&lt;U$142,(IF($F221&gt;T$142-1,SUM($I82:T82)+$H360,T82)),0)</f>
        <v>0</v>
      </c>
      <c r="U221" s="146">
        <f t="shared" si="25"/>
        <v>0</v>
      </c>
      <c r="AH221" s="146"/>
      <c r="AU221" s="146"/>
      <c r="BH221" s="146"/>
      <c r="BU221" s="146"/>
      <c r="CH221" s="146"/>
      <c r="CU221" s="146"/>
      <c r="DH221" s="146"/>
      <c r="DU221" s="146"/>
      <c r="EH221" s="146"/>
    </row>
    <row r="222" spans="1:138" ht="15.75" hidden="1" x14ac:dyDescent="0.25">
      <c r="A222" s="2">
        <f t="shared" si="26"/>
        <v>79</v>
      </c>
      <c r="B222" s="1">
        <f t="shared" si="26"/>
        <v>0</v>
      </c>
      <c r="C222" s="1">
        <f t="shared" si="26"/>
        <v>0</v>
      </c>
      <c r="D222" s="2">
        <f t="shared" si="26"/>
        <v>0</v>
      </c>
      <c r="E222" s="127">
        <f t="shared" si="26"/>
        <v>0</v>
      </c>
      <c r="F222" s="86"/>
      <c r="I222" s="147">
        <f>IF($F222&lt;J$142,(IF($F222&gt;I$142-1,SUM($I83:I83)+$H361,I83)),0)</f>
        <v>0</v>
      </c>
      <c r="J222" s="147">
        <f>IF($F222&lt;K$142,(IF($F222&gt;J$142-1,SUM($I83:J83)+$H361,J83)),0)</f>
        <v>0</v>
      </c>
      <c r="K222" s="147">
        <f>IF($F222&lt;L$142,(IF($F222&gt;K$142-1,SUM($I83:K83)+$H361,K83)),0)</f>
        <v>0</v>
      </c>
      <c r="L222" s="147">
        <f>IF($F222&lt;M$142,(IF($F222&gt;L$142-1,SUM($I83:L83)+$H361,L83)),0)</f>
        <v>0</v>
      </c>
      <c r="M222" s="147">
        <f>IF($F222&lt;N$142,(IF($F222&gt;M$142-1,SUM($I83:M83)+$H361,M83)),0)</f>
        <v>0</v>
      </c>
      <c r="N222" s="147">
        <f>IF($F222&lt;O$142,(IF($F222&gt;N$142-1,SUM($I83:N83)+$H361,N83)),0)</f>
        <v>0</v>
      </c>
      <c r="O222" s="147">
        <f>IF($F222&lt;P$142,(IF($F222&gt;O$142-1,SUM($I83:O83)+$H361,O83)),0)</f>
        <v>0</v>
      </c>
      <c r="P222" s="147">
        <f>IF($F222&lt;Q$142,(IF($F222&gt;P$142-1,SUM($I83:P83)+$H361,P83)),0)</f>
        <v>0</v>
      </c>
      <c r="Q222" s="147">
        <f>IF($F222&lt;R$142,(IF($F222&gt;Q$142-1,SUM($I83:Q83)+$H361,Q83)),0)</f>
        <v>0</v>
      </c>
      <c r="R222" s="147">
        <f>IF($F222&lt;S$142,(IF($F222&gt;R$142-1,SUM($I83:R83)+$H361,R83)),0)</f>
        <v>0</v>
      </c>
      <c r="S222" s="147">
        <f>IF($F222&lt;T$142,(IF($F222&gt;S$142-1,SUM($I83:S83)+$H361,S83)),0)</f>
        <v>0</v>
      </c>
      <c r="T222" s="147">
        <f>IF($F222&lt;U$142,(IF($F222&gt;T$142-1,SUM($I83:T83)+$H361,T83)),0)</f>
        <v>0</v>
      </c>
      <c r="U222" s="146">
        <f t="shared" si="25"/>
        <v>0</v>
      </c>
      <c r="AH222" s="146"/>
      <c r="AU222" s="146"/>
      <c r="BH222" s="146"/>
      <c r="BU222" s="146"/>
      <c r="CH222" s="146"/>
      <c r="CU222" s="146"/>
      <c r="DH222" s="146"/>
      <c r="DU222" s="146"/>
      <c r="EH222" s="146"/>
    </row>
    <row r="223" spans="1:138" ht="15.75" hidden="1" x14ac:dyDescent="0.25">
      <c r="A223" s="2">
        <f t="shared" si="26"/>
        <v>80</v>
      </c>
      <c r="B223" s="1">
        <f t="shared" si="26"/>
        <v>0</v>
      </c>
      <c r="C223" s="1">
        <f t="shared" si="26"/>
        <v>0</v>
      </c>
      <c r="D223" s="2">
        <f t="shared" si="26"/>
        <v>0</v>
      </c>
      <c r="E223" s="127">
        <f t="shared" si="26"/>
        <v>0</v>
      </c>
      <c r="F223" s="86"/>
      <c r="I223" s="147">
        <f>IF($F223&lt;J$142,(IF($F223&gt;I$142-1,SUM($I84:I84)+$H362,I84)),0)</f>
        <v>0</v>
      </c>
      <c r="J223" s="147">
        <f>IF($F223&lt;K$142,(IF($F223&gt;J$142-1,SUM($I84:J84)+$H362,J84)),0)</f>
        <v>0</v>
      </c>
      <c r="K223" s="147">
        <f>IF($F223&lt;L$142,(IF($F223&gt;K$142-1,SUM($I84:K84)+$H362,K84)),0)</f>
        <v>0</v>
      </c>
      <c r="L223" s="147">
        <f>IF($F223&lt;M$142,(IF($F223&gt;L$142-1,SUM($I84:L84)+$H362,L84)),0)</f>
        <v>0</v>
      </c>
      <c r="M223" s="147">
        <f>IF($F223&lt;N$142,(IF($F223&gt;M$142-1,SUM($I84:M84)+$H362,M84)),0)</f>
        <v>0</v>
      </c>
      <c r="N223" s="147">
        <f>IF($F223&lt;O$142,(IF($F223&gt;N$142-1,SUM($I84:N84)+$H362,N84)),0)</f>
        <v>0</v>
      </c>
      <c r="O223" s="147">
        <f>IF($F223&lt;P$142,(IF($F223&gt;O$142-1,SUM($I84:O84)+$H362,O84)),0)</f>
        <v>0</v>
      </c>
      <c r="P223" s="147">
        <f>IF($F223&lt;Q$142,(IF($F223&gt;P$142-1,SUM($I84:P84)+$H362,P84)),0)</f>
        <v>0</v>
      </c>
      <c r="Q223" s="147">
        <f>IF($F223&lt;R$142,(IF($F223&gt;Q$142-1,SUM($I84:Q84)+$H362,Q84)),0)</f>
        <v>0</v>
      </c>
      <c r="R223" s="147">
        <f>IF($F223&lt;S$142,(IF($F223&gt;R$142-1,SUM($I84:R84)+$H362,R84)),0)</f>
        <v>0</v>
      </c>
      <c r="S223" s="147">
        <f>IF($F223&lt;T$142,(IF($F223&gt;S$142-1,SUM($I84:S84)+$H362,S84)),0)</f>
        <v>0</v>
      </c>
      <c r="T223" s="147">
        <f>IF($F223&lt;U$142,(IF($F223&gt;T$142-1,SUM($I84:T84)+$H362,T84)),0)</f>
        <v>0</v>
      </c>
      <c r="U223" s="146">
        <f t="shared" si="25"/>
        <v>0</v>
      </c>
      <c r="AH223" s="146"/>
      <c r="AU223" s="146"/>
      <c r="BH223" s="146"/>
      <c r="BU223" s="146"/>
      <c r="CH223" s="146"/>
      <c r="CU223" s="146"/>
      <c r="DH223" s="146"/>
      <c r="DU223" s="146"/>
      <c r="EH223" s="146"/>
    </row>
    <row r="224" spans="1:138" ht="15.75" hidden="1" x14ac:dyDescent="0.25">
      <c r="A224" s="2">
        <f t="shared" ref="A224:E233" si="27">A85</f>
        <v>81</v>
      </c>
      <c r="B224" s="1">
        <f t="shared" si="27"/>
        <v>0</v>
      </c>
      <c r="C224" s="1">
        <f t="shared" si="27"/>
        <v>0</v>
      </c>
      <c r="D224" s="2">
        <f t="shared" si="27"/>
        <v>0</v>
      </c>
      <c r="E224" s="127">
        <f t="shared" si="27"/>
        <v>0</v>
      </c>
      <c r="F224" s="86"/>
      <c r="I224" s="147">
        <f>IF($F224&lt;J$142,(IF($F224&gt;I$142-1,SUM($I85:I85)+$H363,I85)),0)</f>
        <v>0</v>
      </c>
      <c r="J224" s="147">
        <f>IF($F224&lt;K$142,(IF($F224&gt;J$142-1,SUM($I85:J85)+$H363,J85)),0)</f>
        <v>0</v>
      </c>
      <c r="K224" s="147">
        <f>IF($F224&lt;L$142,(IF($F224&gt;K$142-1,SUM($I85:K85)+$H363,K85)),0)</f>
        <v>0</v>
      </c>
      <c r="L224" s="147">
        <f>IF($F224&lt;M$142,(IF($F224&gt;L$142-1,SUM($I85:L85)+$H363,L85)),0)</f>
        <v>0</v>
      </c>
      <c r="M224" s="147">
        <f>IF($F224&lt;N$142,(IF($F224&gt;M$142-1,SUM($I85:M85)+$H363,M85)),0)</f>
        <v>0</v>
      </c>
      <c r="N224" s="147">
        <f>IF($F224&lt;O$142,(IF($F224&gt;N$142-1,SUM($I85:N85)+$H363,N85)),0)</f>
        <v>0</v>
      </c>
      <c r="O224" s="147">
        <f>IF($F224&lt;P$142,(IF($F224&gt;O$142-1,SUM($I85:O85)+$H363,O85)),0)</f>
        <v>0</v>
      </c>
      <c r="P224" s="147">
        <f>IF($F224&lt;Q$142,(IF($F224&gt;P$142-1,SUM($I85:P85)+$H363,P85)),0)</f>
        <v>0</v>
      </c>
      <c r="Q224" s="147">
        <f>IF($F224&lt;R$142,(IF($F224&gt;Q$142-1,SUM($I85:Q85)+$H363,Q85)),0)</f>
        <v>0</v>
      </c>
      <c r="R224" s="147">
        <f>IF($F224&lt;S$142,(IF($F224&gt;R$142-1,SUM($I85:R85)+$H363,R85)),0)</f>
        <v>0</v>
      </c>
      <c r="S224" s="147">
        <f>IF($F224&lt;T$142,(IF($F224&gt;S$142-1,SUM($I85:S85)+$H363,S85)),0)</f>
        <v>0</v>
      </c>
      <c r="T224" s="147">
        <f>IF($F224&lt;U$142,(IF($F224&gt;T$142-1,SUM($I85:T85)+$H363,T85)),0)</f>
        <v>0</v>
      </c>
      <c r="U224" s="146">
        <f t="shared" si="25"/>
        <v>0</v>
      </c>
      <c r="AH224" s="146"/>
      <c r="AU224" s="146"/>
      <c r="BH224" s="146"/>
      <c r="BU224" s="146"/>
      <c r="CH224" s="146"/>
      <c r="CU224" s="146"/>
      <c r="DH224" s="146"/>
      <c r="DU224" s="146"/>
      <c r="EH224" s="146"/>
    </row>
    <row r="225" spans="1:138" ht="15.75" hidden="1" x14ac:dyDescent="0.25">
      <c r="A225" s="2">
        <f t="shared" si="27"/>
        <v>82</v>
      </c>
      <c r="B225" s="1">
        <f t="shared" si="27"/>
        <v>0</v>
      </c>
      <c r="C225" s="1">
        <f t="shared" si="27"/>
        <v>0</v>
      </c>
      <c r="D225" s="2">
        <f t="shared" si="27"/>
        <v>0</v>
      </c>
      <c r="E225" s="127">
        <f t="shared" si="27"/>
        <v>0</v>
      </c>
      <c r="F225" s="86"/>
      <c r="I225" s="147">
        <f>IF($F225&lt;J$142,(IF($F225&gt;I$142-1,SUM($I86:I86)+$H364,I86)),0)</f>
        <v>0</v>
      </c>
      <c r="J225" s="147">
        <f>IF($F225&lt;K$142,(IF($F225&gt;J$142-1,SUM($I86:J86)+$H364,J86)),0)</f>
        <v>0</v>
      </c>
      <c r="K225" s="147">
        <f>IF($F225&lt;L$142,(IF($F225&gt;K$142-1,SUM($I86:K86)+$H364,K86)),0)</f>
        <v>0</v>
      </c>
      <c r="L225" s="147">
        <f>IF($F225&lt;M$142,(IF($F225&gt;L$142-1,SUM($I86:L86)+$H364,L86)),0)</f>
        <v>0</v>
      </c>
      <c r="M225" s="147">
        <f>IF($F225&lt;N$142,(IF($F225&gt;M$142-1,SUM($I86:M86)+$H364,M86)),0)</f>
        <v>0</v>
      </c>
      <c r="N225" s="147">
        <f>IF($F225&lt;O$142,(IF($F225&gt;N$142-1,SUM($I86:N86)+$H364,N86)),0)</f>
        <v>0</v>
      </c>
      <c r="O225" s="147">
        <f>IF($F225&lt;P$142,(IF($F225&gt;O$142-1,SUM($I86:O86)+$H364,O86)),0)</f>
        <v>0</v>
      </c>
      <c r="P225" s="147">
        <f>IF($F225&lt;Q$142,(IF($F225&gt;P$142-1,SUM($I86:P86)+$H364,P86)),0)</f>
        <v>0</v>
      </c>
      <c r="Q225" s="147">
        <f>IF($F225&lt;R$142,(IF($F225&gt;Q$142-1,SUM($I86:Q86)+$H364,Q86)),0)</f>
        <v>0</v>
      </c>
      <c r="R225" s="147">
        <f>IF($F225&lt;S$142,(IF($F225&gt;R$142-1,SUM($I86:R86)+$H364,R86)),0)</f>
        <v>0</v>
      </c>
      <c r="S225" s="147">
        <f>IF($F225&lt;T$142,(IF($F225&gt;S$142-1,SUM($I86:S86)+$H364,S86)),0)</f>
        <v>0</v>
      </c>
      <c r="T225" s="147">
        <f>IF($F225&lt;U$142,(IF($F225&gt;T$142-1,SUM($I86:T86)+$H364,T86)),0)</f>
        <v>0</v>
      </c>
      <c r="U225" s="146">
        <f t="shared" si="25"/>
        <v>0</v>
      </c>
      <c r="AH225" s="146"/>
      <c r="AU225" s="146"/>
      <c r="BH225" s="146"/>
      <c r="BU225" s="146"/>
      <c r="CH225" s="146"/>
      <c r="CU225" s="146"/>
      <c r="DH225" s="146"/>
      <c r="DU225" s="146"/>
      <c r="EH225" s="146"/>
    </row>
    <row r="226" spans="1:138" ht="15.75" hidden="1" x14ac:dyDescent="0.25">
      <c r="A226" s="2">
        <f t="shared" si="27"/>
        <v>83</v>
      </c>
      <c r="B226" s="1">
        <f t="shared" si="27"/>
        <v>0</v>
      </c>
      <c r="C226" s="1">
        <f t="shared" si="27"/>
        <v>0</v>
      </c>
      <c r="D226" s="2">
        <f t="shared" si="27"/>
        <v>0</v>
      </c>
      <c r="E226" s="127">
        <f t="shared" si="27"/>
        <v>0</v>
      </c>
      <c r="F226" s="86"/>
      <c r="I226" s="147">
        <f>IF($F226&lt;J$142,(IF($F226&gt;I$142-1,SUM($I87:I87)+$H365,I87)),0)</f>
        <v>0</v>
      </c>
      <c r="J226" s="147">
        <f>IF($F226&lt;K$142,(IF($F226&gt;J$142-1,SUM($I87:J87)+$H365,J87)),0)</f>
        <v>0</v>
      </c>
      <c r="K226" s="147">
        <f>IF($F226&lt;L$142,(IF($F226&gt;K$142-1,SUM($I87:K87)+$H365,K87)),0)</f>
        <v>0</v>
      </c>
      <c r="L226" s="147">
        <f>IF($F226&lt;M$142,(IF($F226&gt;L$142-1,SUM($I87:L87)+$H365,L87)),0)</f>
        <v>0</v>
      </c>
      <c r="M226" s="147">
        <f>IF($F226&lt;N$142,(IF($F226&gt;M$142-1,SUM($I87:M87)+$H365,M87)),0)</f>
        <v>0</v>
      </c>
      <c r="N226" s="147">
        <f>IF($F226&lt;O$142,(IF($F226&gt;N$142-1,SUM($I87:N87)+$H365,N87)),0)</f>
        <v>0</v>
      </c>
      <c r="O226" s="147">
        <f>IF($F226&lt;P$142,(IF($F226&gt;O$142-1,SUM($I87:O87)+$H365,O87)),0)</f>
        <v>0</v>
      </c>
      <c r="P226" s="147">
        <f>IF($F226&lt;Q$142,(IF($F226&gt;P$142-1,SUM($I87:P87)+$H365,P87)),0)</f>
        <v>0</v>
      </c>
      <c r="Q226" s="147">
        <f>IF($F226&lt;R$142,(IF($F226&gt;Q$142-1,SUM($I87:Q87)+$H365,Q87)),0)</f>
        <v>0</v>
      </c>
      <c r="R226" s="147">
        <f>IF($F226&lt;S$142,(IF($F226&gt;R$142-1,SUM($I87:R87)+$H365,R87)),0)</f>
        <v>0</v>
      </c>
      <c r="S226" s="147">
        <f>IF($F226&lt;T$142,(IF($F226&gt;S$142-1,SUM($I87:S87)+$H365,S87)),0)</f>
        <v>0</v>
      </c>
      <c r="T226" s="147">
        <f>IF($F226&lt;U$142,(IF($F226&gt;T$142-1,SUM($I87:T87)+$H365,T87)),0)</f>
        <v>0</v>
      </c>
      <c r="U226" s="146">
        <f t="shared" si="25"/>
        <v>0</v>
      </c>
      <c r="AH226" s="146"/>
      <c r="AU226" s="146"/>
      <c r="BH226" s="146"/>
      <c r="BU226" s="146"/>
      <c r="CH226" s="146"/>
      <c r="CU226" s="146"/>
      <c r="DH226" s="146"/>
      <c r="DU226" s="146"/>
      <c r="EH226" s="146"/>
    </row>
    <row r="227" spans="1:138" ht="15.75" hidden="1" x14ac:dyDescent="0.25">
      <c r="A227" s="2">
        <f t="shared" si="27"/>
        <v>84</v>
      </c>
      <c r="B227" s="1">
        <f t="shared" si="27"/>
        <v>0</v>
      </c>
      <c r="C227" s="1">
        <f t="shared" si="27"/>
        <v>0</v>
      </c>
      <c r="D227" s="2">
        <f t="shared" si="27"/>
        <v>0</v>
      </c>
      <c r="E227" s="127">
        <f t="shared" si="27"/>
        <v>0</v>
      </c>
      <c r="F227" s="86"/>
      <c r="I227" s="147">
        <f>IF($F227&lt;J$142,(IF($F227&gt;I$142-1,SUM($I88:I88)+$H366,I88)),0)</f>
        <v>0</v>
      </c>
      <c r="J227" s="147">
        <f>IF($F227&lt;K$142,(IF($F227&gt;J$142-1,SUM($I88:J88)+$H366,J88)),0)</f>
        <v>0</v>
      </c>
      <c r="K227" s="147">
        <f>IF($F227&lt;L$142,(IF($F227&gt;K$142-1,SUM($I88:K88)+$H366,K88)),0)</f>
        <v>0</v>
      </c>
      <c r="L227" s="147">
        <f>IF($F227&lt;M$142,(IF($F227&gt;L$142-1,SUM($I88:L88)+$H366,L88)),0)</f>
        <v>0</v>
      </c>
      <c r="M227" s="147">
        <f>IF($F227&lt;N$142,(IF($F227&gt;M$142-1,SUM($I88:M88)+$H366,M88)),0)</f>
        <v>0</v>
      </c>
      <c r="N227" s="147">
        <f>IF($F227&lt;O$142,(IF($F227&gt;N$142-1,SUM($I88:N88)+$H366,N88)),0)</f>
        <v>0</v>
      </c>
      <c r="O227" s="147">
        <f>IF($F227&lt;P$142,(IF($F227&gt;O$142-1,SUM($I88:O88)+$H366,O88)),0)</f>
        <v>0</v>
      </c>
      <c r="P227" s="147">
        <f>IF($F227&lt;Q$142,(IF($F227&gt;P$142-1,SUM($I88:P88)+$H366,P88)),0)</f>
        <v>0</v>
      </c>
      <c r="Q227" s="147">
        <f>IF($F227&lt;R$142,(IF($F227&gt;Q$142-1,SUM($I88:Q88)+$H366,Q88)),0)</f>
        <v>0</v>
      </c>
      <c r="R227" s="147">
        <f>IF($F227&lt;S$142,(IF($F227&gt;R$142-1,SUM($I88:R88)+$H366,R88)),0)</f>
        <v>0</v>
      </c>
      <c r="S227" s="147">
        <f>IF($F227&lt;T$142,(IF($F227&gt;S$142-1,SUM($I88:S88)+$H366,S88)),0)</f>
        <v>0</v>
      </c>
      <c r="T227" s="147">
        <f>IF($F227&lt;U$142,(IF($F227&gt;T$142-1,SUM($I88:T88)+$H366,T88)),0)</f>
        <v>0</v>
      </c>
      <c r="U227" s="146">
        <f t="shared" si="25"/>
        <v>0</v>
      </c>
      <c r="AH227" s="146"/>
      <c r="AU227" s="146"/>
      <c r="BH227" s="146"/>
      <c r="BU227" s="146"/>
      <c r="CH227" s="146"/>
      <c r="CU227" s="146"/>
      <c r="DH227" s="146"/>
      <c r="DU227" s="146"/>
      <c r="EH227" s="146"/>
    </row>
    <row r="228" spans="1:138" ht="15.75" hidden="1" x14ac:dyDescent="0.25">
      <c r="A228" s="2">
        <f t="shared" si="27"/>
        <v>85</v>
      </c>
      <c r="B228" s="1">
        <f t="shared" si="27"/>
        <v>0</v>
      </c>
      <c r="C228" s="1">
        <f t="shared" si="27"/>
        <v>0</v>
      </c>
      <c r="D228" s="2">
        <f t="shared" si="27"/>
        <v>0</v>
      </c>
      <c r="E228" s="127">
        <f t="shared" si="27"/>
        <v>0</v>
      </c>
      <c r="F228" s="86"/>
      <c r="I228" s="147">
        <f>IF($F228&lt;J$142,(IF($F228&gt;I$142-1,SUM($I89:I89)+$H367,I89)),0)</f>
        <v>0</v>
      </c>
      <c r="J228" s="147">
        <f>IF($F228&lt;K$142,(IF($F228&gt;J$142-1,SUM($I89:J89)+$H367,J89)),0)</f>
        <v>0</v>
      </c>
      <c r="K228" s="147">
        <f>IF($F228&lt;L$142,(IF($F228&gt;K$142-1,SUM($I89:K89)+$H367,K89)),0)</f>
        <v>0</v>
      </c>
      <c r="L228" s="147">
        <f>IF($F228&lt;M$142,(IF($F228&gt;L$142-1,SUM($I89:L89)+$H367,L89)),0)</f>
        <v>0</v>
      </c>
      <c r="M228" s="147">
        <f>IF($F228&lt;N$142,(IF($F228&gt;M$142-1,SUM($I89:M89)+$H367,M89)),0)</f>
        <v>0</v>
      </c>
      <c r="N228" s="147">
        <f>IF($F228&lt;O$142,(IF($F228&gt;N$142-1,SUM($I89:N89)+$H367,N89)),0)</f>
        <v>0</v>
      </c>
      <c r="O228" s="147">
        <f>IF($F228&lt;P$142,(IF($F228&gt;O$142-1,SUM($I89:O89)+$H367,O89)),0)</f>
        <v>0</v>
      </c>
      <c r="P228" s="147">
        <f>IF($F228&lt;Q$142,(IF($F228&gt;P$142-1,SUM($I89:P89)+$H367,P89)),0)</f>
        <v>0</v>
      </c>
      <c r="Q228" s="147">
        <f>IF($F228&lt;R$142,(IF($F228&gt;Q$142-1,SUM($I89:Q89)+$H367,Q89)),0)</f>
        <v>0</v>
      </c>
      <c r="R228" s="147">
        <f>IF($F228&lt;S$142,(IF($F228&gt;R$142-1,SUM($I89:R89)+$H367,R89)),0)</f>
        <v>0</v>
      </c>
      <c r="S228" s="147">
        <f>IF($F228&lt;T$142,(IF($F228&gt;S$142-1,SUM($I89:S89)+$H367,S89)),0)</f>
        <v>0</v>
      </c>
      <c r="T228" s="147">
        <f>IF($F228&lt;U$142,(IF($F228&gt;T$142-1,SUM($I89:T89)+$H367,T89)),0)</f>
        <v>0</v>
      </c>
      <c r="U228" s="146">
        <f t="shared" si="25"/>
        <v>0</v>
      </c>
      <c r="AH228" s="146"/>
      <c r="AU228" s="146"/>
      <c r="BH228" s="146"/>
      <c r="BU228" s="146"/>
      <c r="CH228" s="146"/>
      <c r="CU228" s="146"/>
      <c r="DH228" s="146"/>
      <c r="DU228" s="146"/>
      <c r="EH228" s="146"/>
    </row>
    <row r="229" spans="1:138" ht="15.75" hidden="1" x14ac:dyDescent="0.25">
      <c r="A229" s="2">
        <f t="shared" si="27"/>
        <v>86</v>
      </c>
      <c r="B229" s="1">
        <f t="shared" si="27"/>
        <v>0</v>
      </c>
      <c r="C229" s="1">
        <f t="shared" si="27"/>
        <v>0</v>
      </c>
      <c r="D229" s="2">
        <f t="shared" si="27"/>
        <v>0</v>
      </c>
      <c r="E229" s="127">
        <f t="shared" si="27"/>
        <v>0</v>
      </c>
      <c r="F229" s="86"/>
      <c r="I229" s="147">
        <f>IF($F229&lt;J$142,(IF($F229&gt;I$142-1,SUM($I90:I90)+$H368,I90)),0)</f>
        <v>0</v>
      </c>
      <c r="J229" s="147">
        <f>IF($F229&lt;K$142,(IF($F229&gt;J$142-1,SUM($I90:J90)+$H368,J90)),0)</f>
        <v>0</v>
      </c>
      <c r="K229" s="147">
        <f>IF($F229&lt;L$142,(IF($F229&gt;K$142-1,SUM($I90:K90)+$H368,K90)),0)</f>
        <v>0</v>
      </c>
      <c r="L229" s="147">
        <f>IF($F229&lt;M$142,(IF($F229&gt;L$142-1,SUM($I90:L90)+$H368,L90)),0)</f>
        <v>0</v>
      </c>
      <c r="M229" s="147">
        <f>IF($F229&lt;N$142,(IF($F229&gt;M$142-1,SUM($I90:M90)+$H368,M90)),0)</f>
        <v>0</v>
      </c>
      <c r="N229" s="147">
        <f>IF($F229&lt;O$142,(IF($F229&gt;N$142-1,SUM($I90:N90)+$H368,N90)),0)</f>
        <v>0</v>
      </c>
      <c r="O229" s="147">
        <f>IF($F229&lt;P$142,(IF($F229&gt;O$142-1,SUM($I90:O90)+$H368,O90)),0)</f>
        <v>0</v>
      </c>
      <c r="P229" s="147">
        <f>IF($F229&lt;Q$142,(IF($F229&gt;P$142-1,SUM($I90:P90)+$H368,P90)),0)</f>
        <v>0</v>
      </c>
      <c r="Q229" s="147">
        <f>IF($F229&lt;R$142,(IF($F229&gt;Q$142-1,SUM($I90:Q90)+$H368,Q90)),0)</f>
        <v>0</v>
      </c>
      <c r="R229" s="147">
        <f>IF($F229&lt;S$142,(IF($F229&gt;R$142-1,SUM($I90:R90)+$H368,R90)),0)</f>
        <v>0</v>
      </c>
      <c r="S229" s="147">
        <f>IF($F229&lt;T$142,(IF($F229&gt;S$142-1,SUM($I90:S90)+$H368,S90)),0)</f>
        <v>0</v>
      </c>
      <c r="T229" s="147">
        <f>IF($F229&lt;U$142,(IF($F229&gt;T$142-1,SUM($I90:T90)+$H368,T90)),0)</f>
        <v>0</v>
      </c>
      <c r="U229" s="146">
        <f t="shared" si="25"/>
        <v>0</v>
      </c>
      <c r="AH229" s="146"/>
      <c r="AU229" s="146"/>
      <c r="BH229" s="146"/>
      <c r="BU229" s="146"/>
      <c r="CH229" s="146"/>
      <c r="CU229" s="146"/>
      <c r="DH229" s="146"/>
      <c r="DU229" s="146"/>
      <c r="EH229" s="146"/>
    </row>
    <row r="230" spans="1:138" ht="15.75" hidden="1" x14ac:dyDescent="0.25">
      <c r="A230" s="2">
        <f t="shared" si="27"/>
        <v>87</v>
      </c>
      <c r="B230" s="1">
        <f t="shared" si="27"/>
        <v>0</v>
      </c>
      <c r="C230" s="1">
        <f t="shared" si="27"/>
        <v>0</v>
      </c>
      <c r="D230" s="2">
        <f t="shared" si="27"/>
        <v>0</v>
      </c>
      <c r="E230" s="127">
        <f t="shared" si="27"/>
        <v>0</v>
      </c>
      <c r="F230" s="86"/>
      <c r="I230" s="147">
        <f>IF($F230&lt;J$142,(IF($F230&gt;I$142-1,SUM($I91:I91)+$H369,I91)),0)</f>
        <v>0</v>
      </c>
      <c r="J230" s="147">
        <f>IF($F230&lt;K$142,(IF($F230&gt;J$142-1,SUM($I91:J91)+$H369,J91)),0)</f>
        <v>0</v>
      </c>
      <c r="K230" s="147">
        <f>IF($F230&lt;L$142,(IF($F230&gt;K$142-1,SUM($I91:K91)+$H369,K91)),0)</f>
        <v>0</v>
      </c>
      <c r="L230" s="147">
        <f>IF($F230&lt;M$142,(IF($F230&gt;L$142-1,SUM($I91:L91)+$H369,L91)),0)</f>
        <v>0</v>
      </c>
      <c r="M230" s="147">
        <f>IF($F230&lt;N$142,(IF($F230&gt;M$142-1,SUM($I91:M91)+$H369,M91)),0)</f>
        <v>0</v>
      </c>
      <c r="N230" s="147">
        <f>IF($F230&lt;O$142,(IF($F230&gt;N$142-1,SUM($I91:N91)+$H369,N91)),0)</f>
        <v>0</v>
      </c>
      <c r="O230" s="147">
        <f>IF($F230&lt;P$142,(IF($F230&gt;O$142-1,SUM($I91:O91)+$H369,O91)),0)</f>
        <v>0</v>
      </c>
      <c r="P230" s="147">
        <f>IF($F230&lt;Q$142,(IF($F230&gt;P$142-1,SUM($I91:P91)+$H369,P91)),0)</f>
        <v>0</v>
      </c>
      <c r="Q230" s="147">
        <f>IF($F230&lt;R$142,(IF($F230&gt;Q$142-1,SUM($I91:Q91)+$H369,Q91)),0)</f>
        <v>0</v>
      </c>
      <c r="R230" s="147">
        <f>IF($F230&lt;S$142,(IF($F230&gt;R$142-1,SUM($I91:R91)+$H369,R91)),0)</f>
        <v>0</v>
      </c>
      <c r="S230" s="147">
        <f>IF($F230&lt;T$142,(IF($F230&gt;S$142-1,SUM($I91:S91)+$H369,S91)),0)</f>
        <v>0</v>
      </c>
      <c r="T230" s="147">
        <f>IF($F230&lt;U$142,(IF($F230&gt;T$142-1,SUM($I91:T91)+$H369,T91)),0)</f>
        <v>0</v>
      </c>
      <c r="U230" s="146">
        <f t="shared" si="25"/>
        <v>0</v>
      </c>
      <c r="AH230" s="146"/>
      <c r="AU230" s="146"/>
      <c r="BH230" s="146"/>
      <c r="BU230" s="146"/>
      <c r="CH230" s="146"/>
      <c r="CU230" s="146"/>
      <c r="DH230" s="146"/>
      <c r="DU230" s="146"/>
      <c r="EH230" s="146"/>
    </row>
    <row r="231" spans="1:138" ht="15.75" hidden="1" x14ac:dyDescent="0.25">
      <c r="A231" s="2">
        <f t="shared" si="27"/>
        <v>88</v>
      </c>
      <c r="B231" s="1">
        <f t="shared" si="27"/>
        <v>0</v>
      </c>
      <c r="C231" s="1">
        <f t="shared" si="27"/>
        <v>0</v>
      </c>
      <c r="D231" s="2">
        <f t="shared" si="27"/>
        <v>0</v>
      </c>
      <c r="E231" s="127">
        <f t="shared" si="27"/>
        <v>0</v>
      </c>
      <c r="F231" s="86"/>
      <c r="I231" s="147">
        <f>IF($F231&lt;J$142,(IF($F231&gt;I$142-1,SUM($I92:I92)+$H370,I92)),0)</f>
        <v>0</v>
      </c>
      <c r="J231" s="147">
        <f>IF($F231&lt;K$142,(IF($F231&gt;J$142-1,SUM($I92:J92)+$H370,J92)),0)</f>
        <v>0</v>
      </c>
      <c r="K231" s="147">
        <f>IF($F231&lt;L$142,(IF($F231&gt;K$142-1,SUM($I92:K92)+$H370,K92)),0)</f>
        <v>0</v>
      </c>
      <c r="L231" s="147">
        <f>IF($F231&lt;M$142,(IF($F231&gt;L$142-1,SUM($I92:L92)+$H370,L92)),0)</f>
        <v>0</v>
      </c>
      <c r="M231" s="147">
        <f>IF($F231&lt;N$142,(IF($F231&gt;M$142-1,SUM($I92:M92)+$H370,M92)),0)</f>
        <v>0</v>
      </c>
      <c r="N231" s="147">
        <f>IF($F231&lt;O$142,(IF($F231&gt;N$142-1,SUM($I92:N92)+$H370,N92)),0)</f>
        <v>0</v>
      </c>
      <c r="O231" s="147">
        <f>IF($F231&lt;P$142,(IF($F231&gt;O$142-1,SUM($I92:O92)+$H370,O92)),0)</f>
        <v>0</v>
      </c>
      <c r="P231" s="147">
        <f>IF($F231&lt;Q$142,(IF($F231&gt;P$142-1,SUM($I92:P92)+$H370,P92)),0)</f>
        <v>0</v>
      </c>
      <c r="Q231" s="147">
        <f>IF($F231&lt;R$142,(IF($F231&gt;Q$142-1,SUM($I92:Q92)+$H370,Q92)),0)</f>
        <v>0</v>
      </c>
      <c r="R231" s="147">
        <f>IF($F231&lt;S$142,(IF($F231&gt;R$142-1,SUM($I92:R92)+$H370,R92)),0)</f>
        <v>0</v>
      </c>
      <c r="S231" s="147">
        <f>IF($F231&lt;T$142,(IF($F231&gt;S$142-1,SUM($I92:S92)+$H370,S92)),0)</f>
        <v>0</v>
      </c>
      <c r="T231" s="147">
        <f>IF($F231&lt;U$142,(IF($F231&gt;T$142-1,SUM($I92:T92)+$H370,T92)),0)</f>
        <v>0</v>
      </c>
      <c r="U231" s="146">
        <f t="shared" si="25"/>
        <v>0</v>
      </c>
      <c r="AH231" s="146"/>
      <c r="AU231" s="146"/>
      <c r="BH231" s="146"/>
      <c r="BU231" s="146"/>
      <c r="CH231" s="146"/>
      <c r="CU231" s="146"/>
      <c r="DH231" s="146"/>
      <c r="DU231" s="146"/>
      <c r="EH231" s="146"/>
    </row>
    <row r="232" spans="1:138" ht="15.75" hidden="1" x14ac:dyDescent="0.25">
      <c r="A232" s="2">
        <f t="shared" si="27"/>
        <v>89</v>
      </c>
      <c r="B232" s="1">
        <f t="shared" si="27"/>
        <v>0</v>
      </c>
      <c r="C232" s="1">
        <f t="shared" si="27"/>
        <v>0</v>
      </c>
      <c r="D232" s="2">
        <f t="shared" si="27"/>
        <v>0</v>
      </c>
      <c r="E232" s="127">
        <f t="shared" si="27"/>
        <v>0</v>
      </c>
      <c r="F232" s="86"/>
      <c r="I232" s="147">
        <f>IF($F232&lt;J$142,(IF($F232&gt;I$142-1,SUM($I93:I93)+$H371,I93)),0)</f>
        <v>0</v>
      </c>
      <c r="J232" s="147">
        <f>IF($F232&lt;K$142,(IF($F232&gt;J$142-1,SUM($I93:J93)+$H371,J93)),0)</f>
        <v>0</v>
      </c>
      <c r="K232" s="147">
        <f>IF($F232&lt;L$142,(IF($F232&gt;K$142-1,SUM($I93:K93)+$H371,K93)),0)</f>
        <v>0</v>
      </c>
      <c r="L232" s="147">
        <f>IF($F232&lt;M$142,(IF($F232&gt;L$142-1,SUM($I93:L93)+$H371,L93)),0)</f>
        <v>0</v>
      </c>
      <c r="M232" s="147">
        <f>IF($F232&lt;N$142,(IF($F232&gt;M$142-1,SUM($I93:M93)+$H371,M93)),0)</f>
        <v>0</v>
      </c>
      <c r="N232" s="147">
        <f>IF($F232&lt;O$142,(IF($F232&gt;N$142-1,SUM($I93:N93)+$H371,N93)),0)</f>
        <v>0</v>
      </c>
      <c r="O232" s="147">
        <f>IF($F232&lt;P$142,(IF($F232&gt;O$142-1,SUM($I93:O93)+$H371,O93)),0)</f>
        <v>0</v>
      </c>
      <c r="P232" s="147">
        <f>IF($F232&lt;Q$142,(IF($F232&gt;P$142-1,SUM($I93:P93)+$H371,P93)),0)</f>
        <v>0</v>
      </c>
      <c r="Q232" s="147">
        <f>IF($F232&lt;R$142,(IF($F232&gt;Q$142-1,SUM($I93:Q93)+$H371,Q93)),0)</f>
        <v>0</v>
      </c>
      <c r="R232" s="147">
        <f>IF($F232&lt;S$142,(IF($F232&gt;R$142-1,SUM($I93:R93)+$H371,R93)),0)</f>
        <v>0</v>
      </c>
      <c r="S232" s="147">
        <f>IF($F232&lt;T$142,(IF($F232&gt;S$142-1,SUM($I93:S93)+$H371,S93)),0)</f>
        <v>0</v>
      </c>
      <c r="T232" s="147">
        <f>IF($F232&lt;U$142,(IF($F232&gt;T$142-1,SUM($I93:T93)+$H371,T93)),0)</f>
        <v>0</v>
      </c>
      <c r="U232" s="146">
        <f t="shared" si="25"/>
        <v>0</v>
      </c>
      <c r="AH232" s="146"/>
      <c r="AU232" s="146"/>
      <c r="BH232" s="146"/>
      <c r="BU232" s="146"/>
      <c r="CH232" s="146"/>
      <c r="CU232" s="146"/>
      <c r="DH232" s="146"/>
      <c r="DU232" s="146"/>
      <c r="EH232" s="146"/>
    </row>
    <row r="233" spans="1:138" ht="15.75" hidden="1" x14ac:dyDescent="0.25">
      <c r="A233" s="2">
        <f t="shared" si="27"/>
        <v>90</v>
      </c>
      <c r="B233" s="1">
        <f t="shared" si="27"/>
        <v>0</v>
      </c>
      <c r="C233" s="1">
        <f t="shared" si="27"/>
        <v>0</v>
      </c>
      <c r="D233" s="2">
        <f t="shared" si="27"/>
        <v>0</v>
      </c>
      <c r="E233" s="127">
        <f t="shared" si="27"/>
        <v>0</v>
      </c>
      <c r="F233" s="86"/>
      <c r="I233" s="147">
        <f>IF($F233&lt;J$142,(IF($F233&gt;I$142-1,SUM($I94:I94)+$H372,I94)),0)</f>
        <v>0</v>
      </c>
      <c r="J233" s="147">
        <f>IF($F233&lt;K$142,(IF($F233&gt;J$142-1,SUM($I94:J94)+$H372,J94)),0)</f>
        <v>0</v>
      </c>
      <c r="K233" s="147">
        <f>IF($F233&lt;L$142,(IF($F233&gt;K$142-1,SUM($I94:K94)+$H372,K94)),0)</f>
        <v>0</v>
      </c>
      <c r="L233" s="147">
        <f>IF($F233&lt;M$142,(IF($F233&gt;L$142-1,SUM($I94:L94)+$H372,L94)),0)</f>
        <v>0</v>
      </c>
      <c r="M233" s="147">
        <f>IF($F233&lt;N$142,(IF($F233&gt;M$142-1,SUM($I94:M94)+$H372,M94)),0)</f>
        <v>0</v>
      </c>
      <c r="N233" s="147">
        <f>IF($F233&lt;O$142,(IF($F233&gt;N$142-1,SUM($I94:N94)+$H372,N94)),0)</f>
        <v>0</v>
      </c>
      <c r="O233" s="147">
        <f>IF($F233&lt;P$142,(IF($F233&gt;O$142-1,SUM($I94:O94)+$H372,O94)),0)</f>
        <v>0</v>
      </c>
      <c r="P233" s="147">
        <f>IF($F233&lt;Q$142,(IF($F233&gt;P$142-1,SUM($I94:P94)+$H372,P94)),0)</f>
        <v>0</v>
      </c>
      <c r="Q233" s="147">
        <f>IF($F233&lt;R$142,(IF($F233&gt;Q$142-1,SUM($I94:Q94)+$H372,Q94)),0)</f>
        <v>0</v>
      </c>
      <c r="R233" s="147">
        <f>IF($F233&lt;S$142,(IF($F233&gt;R$142-1,SUM($I94:R94)+$H372,R94)),0)</f>
        <v>0</v>
      </c>
      <c r="S233" s="147">
        <f>IF($F233&lt;T$142,(IF($F233&gt;S$142-1,SUM($I94:S94)+$H372,S94)),0)</f>
        <v>0</v>
      </c>
      <c r="T233" s="147">
        <f>IF($F233&lt;U$142,(IF($F233&gt;T$142-1,SUM($I94:T94)+$H372,T94)),0)</f>
        <v>0</v>
      </c>
      <c r="U233" s="146">
        <f t="shared" si="25"/>
        <v>0</v>
      </c>
      <c r="AH233" s="146"/>
      <c r="AU233" s="146"/>
      <c r="BH233" s="146"/>
      <c r="BU233" s="146"/>
      <c r="CH233" s="146"/>
      <c r="CU233" s="146"/>
      <c r="DH233" s="146"/>
      <c r="DU233" s="146"/>
      <c r="EH233" s="146"/>
    </row>
    <row r="234" spans="1:138" ht="15.75" hidden="1" x14ac:dyDescent="0.25">
      <c r="A234" s="2">
        <f t="shared" ref="A234:E243" si="28">A95</f>
        <v>91</v>
      </c>
      <c r="B234" s="1">
        <f t="shared" si="28"/>
        <v>0</v>
      </c>
      <c r="C234" s="1">
        <f t="shared" si="28"/>
        <v>0</v>
      </c>
      <c r="D234" s="2">
        <f t="shared" si="28"/>
        <v>0</v>
      </c>
      <c r="E234" s="127">
        <f t="shared" si="28"/>
        <v>0</v>
      </c>
      <c r="F234" s="86"/>
      <c r="I234" s="147">
        <f>IF($F234&lt;J$142,(IF($F234&gt;I$142-1,SUM($I95:I95)+$H373,I95)),0)</f>
        <v>0</v>
      </c>
      <c r="J234" s="147">
        <f>IF($F234&lt;K$142,(IF($F234&gt;J$142-1,SUM($I95:J95)+$H373,J95)),0)</f>
        <v>0</v>
      </c>
      <c r="K234" s="147">
        <f>IF($F234&lt;L$142,(IF($F234&gt;K$142-1,SUM($I95:K95)+$H373,K95)),0)</f>
        <v>0</v>
      </c>
      <c r="L234" s="147">
        <f>IF($F234&lt;M$142,(IF($F234&gt;L$142-1,SUM($I95:L95)+$H373,L95)),0)</f>
        <v>0</v>
      </c>
      <c r="M234" s="147">
        <f>IF($F234&lt;N$142,(IF($F234&gt;M$142-1,SUM($I95:M95)+$H373,M95)),0)</f>
        <v>0</v>
      </c>
      <c r="N234" s="147">
        <f>IF($F234&lt;O$142,(IF($F234&gt;N$142-1,SUM($I95:N95)+$H373,N95)),0)</f>
        <v>0</v>
      </c>
      <c r="O234" s="147">
        <f>IF($F234&lt;P$142,(IF($F234&gt;O$142-1,SUM($I95:O95)+$H373,O95)),0)</f>
        <v>0</v>
      </c>
      <c r="P234" s="147">
        <f>IF($F234&lt;Q$142,(IF($F234&gt;P$142-1,SUM($I95:P95)+$H373,P95)),0)</f>
        <v>0</v>
      </c>
      <c r="Q234" s="147">
        <f>IF($F234&lt;R$142,(IF($F234&gt;Q$142-1,SUM($I95:Q95)+$H373,Q95)),0)</f>
        <v>0</v>
      </c>
      <c r="R234" s="147">
        <f>IF($F234&lt;S$142,(IF($F234&gt;R$142-1,SUM($I95:R95)+$H373,R95)),0)</f>
        <v>0</v>
      </c>
      <c r="S234" s="147">
        <f>IF($F234&lt;T$142,(IF($F234&gt;S$142-1,SUM($I95:S95)+$H373,S95)),0)</f>
        <v>0</v>
      </c>
      <c r="T234" s="147">
        <f>IF($F234&lt;U$142,(IF($F234&gt;T$142-1,SUM($I95:T95)+$H373,T95)),0)</f>
        <v>0</v>
      </c>
      <c r="U234" s="146">
        <f t="shared" si="25"/>
        <v>0</v>
      </c>
      <c r="AH234" s="146"/>
      <c r="AU234" s="146"/>
      <c r="BH234" s="146"/>
      <c r="BU234" s="146"/>
      <c r="CH234" s="146"/>
      <c r="CU234" s="146"/>
      <c r="DH234" s="146"/>
      <c r="DU234" s="146"/>
      <c r="EH234" s="146"/>
    </row>
    <row r="235" spans="1:138" ht="15.75" hidden="1" x14ac:dyDescent="0.25">
      <c r="A235" s="2">
        <f t="shared" si="28"/>
        <v>92</v>
      </c>
      <c r="B235" s="1">
        <f t="shared" si="28"/>
        <v>0</v>
      </c>
      <c r="C235" s="1">
        <f t="shared" si="28"/>
        <v>0</v>
      </c>
      <c r="D235" s="2">
        <f t="shared" si="28"/>
        <v>0</v>
      </c>
      <c r="E235" s="127">
        <f t="shared" si="28"/>
        <v>0</v>
      </c>
      <c r="F235" s="86"/>
      <c r="I235" s="147">
        <f>IF($F235&lt;J$142,(IF($F235&gt;I$142-1,SUM($I96:I96)+$H374,I96)),0)</f>
        <v>0</v>
      </c>
      <c r="J235" s="147">
        <f>IF($F235&lt;K$142,(IF($F235&gt;J$142-1,SUM($I96:J96)+$H374,J96)),0)</f>
        <v>0</v>
      </c>
      <c r="K235" s="147">
        <f>IF($F235&lt;L$142,(IF($F235&gt;K$142-1,SUM($I96:K96)+$H374,K96)),0)</f>
        <v>0</v>
      </c>
      <c r="L235" s="147">
        <f>IF($F235&lt;M$142,(IF($F235&gt;L$142-1,SUM($I96:L96)+$H374,L96)),0)</f>
        <v>0</v>
      </c>
      <c r="M235" s="147">
        <f>IF($F235&lt;N$142,(IF($F235&gt;M$142-1,SUM($I96:M96)+$H374,M96)),0)</f>
        <v>0</v>
      </c>
      <c r="N235" s="147">
        <f>IF($F235&lt;O$142,(IF($F235&gt;N$142-1,SUM($I96:N96)+$H374,N96)),0)</f>
        <v>0</v>
      </c>
      <c r="O235" s="147">
        <f>IF($F235&lt;P$142,(IF($F235&gt;O$142-1,SUM($I96:O96)+$H374,O96)),0)</f>
        <v>0</v>
      </c>
      <c r="P235" s="147">
        <f>IF($F235&lt;Q$142,(IF($F235&gt;P$142-1,SUM($I96:P96)+$H374,P96)),0)</f>
        <v>0</v>
      </c>
      <c r="Q235" s="147">
        <f>IF($F235&lt;R$142,(IF($F235&gt;Q$142-1,SUM($I96:Q96)+$H374,Q96)),0)</f>
        <v>0</v>
      </c>
      <c r="R235" s="147">
        <f>IF($F235&lt;S$142,(IF($F235&gt;R$142-1,SUM($I96:R96)+$H374,R96)),0)</f>
        <v>0</v>
      </c>
      <c r="S235" s="147">
        <f>IF($F235&lt;T$142,(IF($F235&gt;S$142-1,SUM($I96:S96)+$H374,S96)),0)</f>
        <v>0</v>
      </c>
      <c r="T235" s="147">
        <f>IF($F235&lt;U$142,(IF($F235&gt;T$142-1,SUM($I96:T96)+$H374,T96)),0)</f>
        <v>0</v>
      </c>
      <c r="U235" s="146">
        <f t="shared" si="25"/>
        <v>0</v>
      </c>
      <c r="AH235" s="146"/>
      <c r="AU235" s="146"/>
      <c r="BH235" s="146"/>
      <c r="BU235" s="146"/>
      <c r="CH235" s="146"/>
      <c r="CU235" s="146"/>
      <c r="DH235" s="146"/>
      <c r="DU235" s="146"/>
      <c r="EH235" s="146"/>
    </row>
    <row r="236" spans="1:138" ht="15.75" hidden="1" x14ac:dyDescent="0.25">
      <c r="A236" s="2">
        <f t="shared" si="28"/>
        <v>93</v>
      </c>
      <c r="B236" s="1">
        <f t="shared" si="28"/>
        <v>0</v>
      </c>
      <c r="C236" s="1">
        <f t="shared" si="28"/>
        <v>0</v>
      </c>
      <c r="D236" s="2">
        <f t="shared" si="28"/>
        <v>0</v>
      </c>
      <c r="E236" s="127">
        <f t="shared" si="28"/>
        <v>0</v>
      </c>
      <c r="F236" s="86"/>
      <c r="I236" s="147">
        <f>IF($F236&lt;J$142,(IF($F236&gt;I$142-1,SUM($I97:I97)+$H375,I97)),0)</f>
        <v>0</v>
      </c>
      <c r="J236" s="147">
        <f>IF($F236&lt;K$142,(IF($F236&gt;J$142-1,SUM($I97:J97)+$H375,J97)),0)</f>
        <v>0</v>
      </c>
      <c r="K236" s="147">
        <f>IF($F236&lt;L$142,(IF($F236&gt;K$142-1,SUM($I97:K97)+$H375,K97)),0)</f>
        <v>0</v>
      </c>
      <c r="L236" s="147">
        <f>IF($F236&lt;M$142,(IF($F236&gt;L$142-1,SUM($I97:L97)+$H375,L97)),0)</f>
        <v>0</v>
      </c>
      <c r="M236" s="147">
        <f>IF($F236&lt;N$142,(IF($F236&gt;M$142-1,SUM($I97:M97)+$H375,M97)),0)</f>
        <v>0</v>
      </c>
      <c r="N236" s="147">
        <f>IF($F236&lt;O$142,(IF($F236&gt;N$142-1,SUM($I97:N97)+$H375,N97)),0)</f>
        <v>0</v>
      </c>
      <c r="O236" s="147">
        <f>IF($F236&lt;P$142,(IF($F236&gt;O$142-1,SUM($I97:O97)+$H375,O97)),0)</f>
        <v>0</v>
      </c>
      <c r="P236" s="147">
        <f>IF($F236&lt;Q$142,(IF($F236&gt;P$142-1,SUM($I97:P97)+$H375,P97)),0)</f>
        <v>0</v>
      </c>
      <c r="Q236" s="147">
        <f>IF($F236&lt;R$142,(IF($F236&gt;Q$142-1,SUM($I97:Q97)+$H375,Q97)),0)</f>
        <v>0</v>
      </c>
      <c r="R236" s="147">
        <f>IF($F236&lt;S$142,(IF($F236&gt;R$142-1,SUM($I97:R97)+$H375,R97)),0)</f>
        <v>0</v>
      </c>
      <c r="S236" s="147">
        <f>IF($F236&lt;T$142,(IF($F236&gt;S$142-1,SUM($I97:S97)+$H375,S97)),0)</f>
        <v>0</v>
      </c>
      <c r="T236" s="147">
        <f>IF($F236&lt;U$142,(IF($F236&gt;T$142-1,SUM($I97:T97)+$H375,T97)),0)</f>
        <v>0</v>
      </c>
      <c r="U236" s="146">
        <f t="shared" si="25"/>
        <v>0</v>
      </c>
      <c r="AH236" s="146"/>
      <c r="AU236" s="146"/>
      <c r="BH236" s="146"/>
      <c r="BU236" s="146"/>
      <c r="CH236" s="146"/>
      <c r="CU236" s="146"/>
      <c r="DH236" s="146"/>
      <c r="DU236" s="146"/>
      <c r="EH236" s="146"/>
    </row>
    <row r="237" spans="1:138" ht="15.75" hidden="1" x14ac:dyDescent="0.25">
      <c r="A237" s="2">
        <f t="shared" si="28"/>
        <v>94</v>
      </c>
      <c r="B237" s="1">
        <f t="shared" si="28"/>
        <v>0</v>
      </c>
      <c r="C237" s="1">
        <f t="shared" si="28"/>
        <v>0</v>
      </c>
      <c r="D237" s="2">
        <f t="shared" si="28"/>
        <v>0</v>
      </c>
      <c r="E237" s="127">
        <f t="shared" si="28"/>
        <v>0</v>
      </c>
      <c r="F237" s="86"/>
      <c r="I237" s="147">
        <f>IF($F237&lt;J$142,(IF($F237&gt;I$142-1,SUM($I98:I98)+$H376,I98)),0)</f>
        <v>0</v>
      </c>
      <c r="J237" s="147">
        <f>IF($F237&lt;K$142,(IF($F237&gt;J$142-1,SUM($I98:J98)+$H376,J98)),0)</f>
        <v>0</v>
      </c>
      <c r="K237" s="147">
        <f>IF($F237&lt;L$142,(IF($F237&gt;K$142-1,SUM($I98:K98)+$H376,K98)),0)</f>
        <v>0</v>
      </c>
      <c r="L237" s="147">
        <f>IF($F237&lt;M$142,(IF($F237&gt;L$142-1,SUM($I98:L98)+$H376,L98)),0)</f>
        <v>0</v>
      </c>
      <c r="M237" s="147">
        <f>IF($F237&lt;N$142,(IF($F237&gt;M$142-1,SUM($I98:M98)+$H376,M98)),0)</f>
        <v>0</v>
      </c>
      <c r="N237" s="147">
        <f>IF($F237&lt;O$142,(IF($F237&gt;N$142-1,SUM($I98:N98)+$H376,N98)),0)</f>
        <v>0</v>
      </c>
      <c r="O237" s="147">
        <f>IF($F237&lt;P$142,(IF($F237&gt;O$142-1,SUM($I98:O98)+$H376,O98)),0)</f>
        <v>0</v>
      </c>
      <c r="P237" s="147">
        <f>IF($F237&lt;Q$142,(IF($F237&gt;P$142-1,SUM($I98:P98)+$H376,P98)),0)</f>
        <v>0</v>
      </c>
      <c r="Q237" s="147">
        <f>IF($F237&lt;R$142,(IF($F237&gt;Q$142-1,SUM($I98:Q98)+$H376,Q98)),0)</f>
        <v>0</v>
      </c>
      <c r="R237" s="147">
        <f>IF($F237&lt;S$142,(IF($F237&gt;R$142-1,SUM($I98:R98)+$H376,R98)),0)</f>
        <v>0</v>
      </c>
      <c r="S237" s="147">
        <f>IF($F237&lt;T$142,(IF($F237&gt;S$142-1,SUM($I98:S98)+$H376,S98)),0)</f>
        <v>0</v>
      </c>
      <c r="T237" s="147">
        <f>IF($F237&lt;U$142,(IF($F237&gt;T$142-1,SUM($I98:T98)+$H376,T98)),0)</f>
        <v>0</v>
      </c>
      <c r="U237" s="146">
        <f t="shared" si="25"/>
        <v>0</v>
      </c>
      <c r="AH237" s="146"/>
      <c r="AU237" s="146"/>
      <c r="BH237" s="146"/>
      <c r="BU237" s="146"/>
      <c r="CH237" s="146"/>
      <c r="CU237" s="146"/>
      <c r="DH237" s="146"/>
      <c r="DU237" s="146"/>
      <c r="EH237" s="146"/>
    </row>
    <row r="238" spans="1:138" ht="15.75" hidden="1" x14ac:dyDescent="0.25">
      <c r="A238" s="2">
        <f t="shared" si="28"/>
        <v>95</v>
      </c>
      <c r="B238" s="1">
        <f t="shared" si="28"/>
        <v>0</v>
      </c>
      <c r="C238" s="1">
        <f t="shared" si="28"/>
        <v>0</v>
      </c>
      <c r="D238" s="2">
        <f t="shared" si="28"/>
        <v>0</v>
      </c>
      <c r="E238" s="127">
        <f t="shared" si="28"/>
        <v>0</v>
      </c>
      <c r="F238" s="86"/>
      <c r="I238" s="147">
        <f>IF($F238&lt;J$142,(IF($F238&gt;I$142-1,SUM($I99:I99)+$H377,I99)),0)</f>
        <v>0</v>
      </c>
      <c r="J238" s="147">
        <f>IF($F238&lt;K$142,(IF($F238&gt;J$142-1,SUM($I99:J99)+$H377,J99)),0)</f>
        <v>0</v>
      </c>
      <c r="K238" s="147">
        <f>IF($F238&lt;L$142,(IF($F238&gt;K$142-1,SUM($I99:K99)+$H377,K99)),0)</f>
        <v>0</v>
      </c>
      <c r="L238" s="147">
        <f>IF($F238&lt;M$142,(IF($F238&gt;L$142-1,SUM($I99:L99)+$H377,L99)),0)</f>
        <v>0</v>
      </c>
      <c r="M238" s="147">
        <f>IF($F238&lt;N$142,(IF($F238&gt;M$142-1,SUM($I99:M99)+$H377,M99)),0)</f>
        <v>0</v>
      </c>
      <c r="N238" s="147">
        <f>IF($F238&lt;O$142,(IF($F238&gt;N$142-1,SUM($I99:N99)+$H377,N99)),0)</f>
        <v>0</v>
      </c>
      <c r="O238" s="147">
        <f>IF($F238&lt;P$142,(IF($F238&gt;O$142-1,SUM($I99:O99)+$H377,O99)),0)</f>
        <v>0</v>
      </c>
      <c r="P238" s="147">
        <f>IF($F238&lt;Q$142,(IF($F238&gt;P$142-1,SUM($I99:P99)+$H377,P99)),0)</f>
        <v>0</v>
      </c>
      <c r="Q238" s="147">
        <f>IF($F238&lt;R$142,(IF($F238&gt;Q$142-1,SUM($I99:Q99)+$H377,Q99)),0)</f>
        <v>0</v>
      </c>
      <c r="R238" s="147">
        <f>IF($F238&lt;S$142,(IF($F238&gt;R$142-1,SUM($I99:R99)+$H377,R99)),0)</f>
        <v>0</v>
      </c>
      <c r="S238" s="147">
        <f>IF($F238&lt;T$142,(IF($F238&gt;S$142-1,SUM($I99:S99)+$H377,S99)),0)</f>
        <v>0</v>
      </c>
      <c r="T238" s="147">
        <f>IF($F238&lt;U$142,(IF($F238&gt;T$142-1,SUM($I99:T99)+$H377,T99)),0)</f>
        <v>0</v>
      </c>
      <c r="U238" s="146">
        <f t="shared" si="25"/>
        <v>0</v>
      </c>
      <c r="AH238" s="146"/>
      <c r="AU238" s="146"/>
      <c r="BH238" s="146"/>
      <c r="BU238" s="146"/>
      <c r="CH238" s="146"/>
      <c r="CU238" s="146"/>
      <c r="DH238" s="146"/>
      <c r="DU238" s="146"/>
      <c r="EH238" s="146"/>
    </row>
    <row r="239" spans="1:138" ht="15.75" hidden="1" x14ac:dyDescent="0.25">
      <c r="A239" s="2">
        <f t="shared" si="28"/>
        <v>96</v>
      </c>
      <c r="B239" s="1">
        <f t="shared" si="28"/>
        <v>0</v>
      </c>
      <c r="C239" s="1">
        <f t="shared" si="28"/>
        <v>0</v>
      </c>
      <c r="D239" s="2">
        <f t="shared" si="28"/>
        <v>0</v>
      </c>
      <c r="E239" s="127">
        <f t="shared" si="28"/>
        <v>0</v>
      </c>
      <c r="F239" s="86"/>
      <c r="I239" s="147">
        <f>IF($F239&lt;J$142,(IF($F239&gt;I$142-1,SUM($I100:I100)+$H378,I100)),0)</f>
        <v>0</v>
      </c>
      <c r="J239" s="147">
        <f>IF($F239&lt;K$142,(IF($F239&gt;J$142-1,SUM($I100:J100)+$H378,J100)),0)</f>
        <v>0</v>
      </c>
      <c r="K239" s="147">
        <f>IF($F239&lt;L$142,(IF($F239&gt;K$142-1,SUM($I100:K100)+$H378,K100)),0)</f>
        <v>0</v>
      </c>
      <c r="L239" s="147">
        <f>IF($F239&lt;M$142,(IF($F239&gt;L$142-1,SUM($I100:L100)+$H378,L100)),0)</f>
        <v>0</v>
      </c>
      <c r="M239" s="147">
        <f>IF($F239&lt;N$142,(IF($F239&gt;M$142-1,SUM($I100:M100)+$H378,M100)),0)</f>
        <v>0</v>
      </c>
      <c r="N239" s="147">
        <f>IF($F239&lt;O$142,(IF($F239&gt;N$142-1,SUM($I100:N100)+$H378,N100)),0)</f>
        <v>0</v>
      </c>
      <c r="O239" s="147">
        <f>IF($F239&lt;P$142,(IF($F239&gt;O$142-1,SUM($I100:O100)+$H378,O100)),0)</f>
        <v>0</v>
      </c>
      <c r="P239" s="147">
        <f>IF($F239&lt;Q$142,(IF($F239&gt;P$142-1,SUM($I100:P100)+$H378,P100)),0)</f>
        <v>0</v>
      </c>
      <c r="Q239" s="147">
        <f>IF($F239&lt;R$142,(IF($F239&gt;Q$142-1,SUM($I100:Q100)+$H378,Q100)),0)</f>
        <v>0</v>
      </c>
      <c r="R239" s="147">
        <f>IF($F239&lt;S$142,(IF($F239&gt;R$142-1,SUM($I100:R100)+$H378,R100)),0)</f>
        <v>0</v>
      </c>
      <c r="S239" s="147">
        <f>IF($F239&lt;T$142,(IF($F239&gt;S$142-1,SUM($I100:S100)+$H378,S100)),0)</f>
        <v>0</v>
      </c>
      <c r="T239" s="147">
        <f>IF($F239&lt;U$142,(IF($F239&gt;T$142-1,SUM($I100:T100)+$H378,T100)),0)</f>
        <v>0</v>
      </c>
      <c r="U239" s="146">
        <f t="shared" si="25"/>
        <v>0</v>
      </c>
      <c r="AH239" s="146"/>
      <c r="AU239" s="146"/>
      <c r="BH239" s="146"/>
      <c r="BU239" s="146"/>
      <c r="CH239" s="146"/>
      <c r="CU239" s="146"/>
      <c r="DH239" s="146"/>
      <c r="DU239" s="146"/>
      <c r="EH239" s="146"/>
    </row>
    <row r="240" spans="1:138" ht="15.75" hidden="1" x14ac:dyDescent="0.25">
      <c r="A240" s="2">
        <f t="shared" si="28"/>
        <v>97</v>
      </c>
      <c r="B240" s="1">
        <f t="shared" si="28"/>
        <v>0</v>
      </c>
      <c r="C240" s="1">
        <f t="shared" si="28"/>
        <v>0</v>
      </c>
      <c r="D240" s="2">
        <f t="shared" si="28"/>
        <v>0</v>
      </c>
      <c r="E240" s="127">
        <f t="shared" si="28"/>
        <v>0</v>
      </c>
      <c r="F240" s="86"/>
      <c r="I240" s="147">
        <f>IF($F240&lt;J$142,(IF($F240&gt;I$142-1,SUM($I101:I101)+$H379,I101)),0)</f>
        <v>0</v>
      </c>
      <c r="J240" s="147">
        <f>IF($F240&lt;K$142,(IF($F240&gt;J$142-1,SUM($I101:J101)+$H379,J101)),0)</f>
        <v>0</v>
      </c>
      <c r="K240" s="147">
        <f>IF($F240&lt;L$142,(IF($F240&gt;K$142-1,SUM($I101:K101)+$H379,K101)),0)</f>
        <v>0</v>
      </c>
      <c r="L240" s="147">
        <f>IF($F240&lt;M$142,(IF($F240&gt;L$142-1,SUM($I101:L101)+$H379,L101)),0)</f>
        <v>0</v>
      </c>
      <c r="M240" s="147">
        <f>IF($F240&lt;N$142,(IF($F240&gt;M$142-1,SUM($I101:M101)+$H379,M101)),0)</f>
        <v>0</v>
      </c>
      <c r="N240" s="147">
        <f>IF($F240&lt;O$142,(IF($F240&gt;N$142-1,SUM($I101:N101)+$H379,N101)),0)</f>
        <v>0</v>
      </c>
      <c r="O240" s="147">
        <f>IF($F240&lt;P$142,(IF($F240&gt;O$142-1,SUM($I101:O101)+$H379,O101)),0)</f>
        <v>0</v>
      </c>
      <c r="P240" s="147">
        <f>IF($F240&lt;Q$142,(IF($F240&gt;P$142-1,SUM($I101:P101)+$H379,P101)),0)</f>
        <v>0</v>
      </c>
      <c r="Q240" s="147">
        <f>IF($F240&lt;R$142,(IF($F240&gt;Q$142-1,SUM($I101:Q101)+$H379,Q101)),0)</f>
        <v>0</v>
      </c>
      <c r="R240" s="147">
        <f>IF($F240&lt;S$142,(IF($F240&gt;R$142-1,SUM($I101:R101)+$H379,R101)),0)</f>
        <v>0</v>
      </c>
      <c r="S240" s="147">
        <f>IF($F240&lt;T$142,(IF($F240&gt;S$142-1,SUM($I101:S101)+$H379,S101)),0)</f>
        <v>0</v>
      </c>
      <c r="T240" s="147">
        <f>IF($F240&lt;U$142,(IF($F240&gt;T$142-1,SUM($I101:T101)+$H379,T101)),0)</f>
        <v>0</v>
      </c>
      <c r="U240" s="146">
        <f t="shared" si="25"/>
        <v>0</v>
      </c>
      <c r="AH240" s="146"/>
      <c r="AU240" s="146"/>
      <c r="BH240" s="146"/>
      <c r="BU240" s="146"/>
      <c r="CH240" s="146"/>
      <c r="CU240" s="146"/>
      <c r="DH240" s="146"/>
      <c r="DU240" s="146"/>
      <c r="EH240" s="146"/>
    </row>
    <row r="241" spans="1:138" ht="15.75" hidden="1" x14ac:dyDescent="0.25">
      <c r="A241" s="2">
        <f t="shared" si="28"/>
        <v>98</v>
      </c>
      <c r="B241" s="1">
        <f t="shared" si="28"/>
        <v>0</v>
      </c>
      <c r="C241" s="1">
        <f t="shared" si="28"/>
        <v>0</v>
      </c>
      <c r="D241" s="2">
        <f t="shared" si="28"/>
        <v>0</v>
      </c>
      <c r="E241" s="127">
        <f t="shared" si="28"/>
        <v>0</v>
      </c>
      <c r="F241" s="86"/>
      <c r="I241" s="147">
        <f>IF($F241&lt;J$142,(IF($F241&gt;I$142-1,SUM($I102:I102)+$H380,I102)),0)</f>
        <v>0</v>
      </c>
      <c r="J241" s="147">
        <f>IF($F241&lt;K$142,(IF($F241&gt;J$142-1,SUM($I102:J102)+$H380,J102)),0)</f>
        <v>0</v>
      </c>
      <c r="K241" s="147">
        <f>IF($F241&lt;L$142,(IF($F241&gt;K$142-1,SUM($I102:K102)+$H380,K102)),0)</f>
        <v>0</v>
      </c>
      <c r="L241" s="147">
        <f>IF($F241&lt;M$142,(IF($F241&gt;L$142-1,SUM($I102:L102)+$H380,L102)),0)</f>
        <v>0</v>
      </c>
      <c r="M241" s="147">
        <f>IF($F241&lt;N$142,(IF($F241&gt;M$142-1,SUM($I102:M102)+$H380,M102)),0)</f>
        <v>0</v>
      </c>
      <c r="N241" s="147">
        <f>IF($F241&lt;O$142,(IF($F241&gt;N$142-1,SUM($I102:N102)+$H380,N102)),0)</f>
        <v>0</v>
      </c>
      <c r="O241" s="147">
        <f>IF($F241&lt;P$142,(IF($F241&gt;O$142-1,SUM($I102:O102)+$H380,O102)),0)</f>
        <v>0</v>
      </c>
      <c r="P241" s="147">
        <f>IF($F241&lt;Q$142,(IF($F241&gt;P$142-1,SUM($I102:P102)+$H380,P102)),0)</f>
        <v>0</v>
      </c>
      <c r="Q241" s="147">
        <f>IF($F241&lt;R$142,(IF($F241&gt;Q$142-1,SUM($I102:Q102)+$H380,Q102)),0)</f>
        <v>0</v>
      </c>
      <c r="R241" s="147">
        <f>IF($F241&lt;S$142,(IF($F241&gt;R$142-1,SUM($I102:R102)+$H380,R102)),0)</f>
        <v>0</v>
      </c>
      <c r="S241" s="147">
        <f>IF($F241&lt;T$142,(IF($F241&gt;S$142-1,SUM($I102:S102)+$H380,S102)),0)</f>
        <v>0</v>
      </c>
      <c r="T241" s="147">
        <f>IF($F241&lt;U$142,(IF($F241&gt;T$142-1,SUM($I102:T102)+$H380,T102)),0)</f>
        <v>0</v>
      </c>
      <c r="U241" s="146">
        <f t="shared" si="25"/>
        <v>0</v>
      </c>
      <c r="AH241" s="146"/>
      <c r="AU241" s="146"/>
      <c r="BH241" s="146"/>
      <c r="BU241" s="146"/>
      <c r="CH241" s="146"/>
      <c r="CU241" s="146"/>
      <c r="DH241" s="146"/>
      <c r="DU241" s="146"/>
      <c r="EH241" s="146"/>
    </row>
    <row r="242" spans="1:138" ht="15.75" hidden="1" x14ac:dyDescent="0.25">
      <c r="A242" s="2">
        <f t="shared" si="28"/>
        <v>99</v>
      </c>
      <c r="B242" s="1">
        <f t="shared" si="28"/>
        <v>0</v>
      </c>
      <c r="C242" s="1">
        <f t="shared" si="28"/>
        <v>0</v>
      </c>
      <c r="D242" s="2">
        <f t="shared" si="28"/>
        <v>0</v>
      </c>
      <c r="E242" s="127">
        <f t="shared" si="28"/>
        <v>0</v>
      </c>
      <c r="F242" s="86"/>
      <c r="I242" s="147">
        <f>IF($F242&lt;J$142,(IF($F242&gt;I$142-1,SUM($I103:I103)+$H381,I103)),0)</f>
        <v>0</v>
      </c>
      <c r="J242" s="147">
        <f>IF($F242&lt;K$142,(IF($F242&gt;J$142-1,SUM($I103:J103)+$H381,J103)),0)</f>
        <v>0</v>
      </c>
      <c r="K242" s="147">
        <f>IF($F242&lt;L$142,(IF($F242&gt;K$142-1,SUM($I103:K103)+$H381,K103)),0)</f>
        <v>0</v>
      </c>
      <c r="L242" s="147">
        <f>IF($F242&lt;M$142,(IF($F242&gt;L$142-1,SUM($I103:L103)+$H381,L103)),0)</f>
        <v>0</v>
      </c>
      <c r="M242" s="147">
        <f>IF($F242&lt;N$142,(IF($F242&gt;M$142-1,SUM($I103:M103)+$H381,M103)),0)</f>
        <v>0</v>
      </c>
      <c r="N242" s="147">
        <f>IF($F242&lt;O$142,(IF($F242&gt;N$142-1,SUM($I103:N103)+$H381,N103)),0)</f>
        <v>0</v>
      </c>
      <c r="O242" s="147">
        <f>IF($F242&lt;P$142,(IF($F242&gt;O$142-1,SUM($I103:O103)+$H381,O103)),0)</f>
        <v>0</v>
      </c>
      <c r="P242" s="147">
        <f>IF($F242&lt;Q$142,(IF($F242&gt;P$142-1,SUM($I103:P103)+$H381,P103)),0)</f>
        <v>0</v>
      </c>
      <c r="Q242" s="147">
        <f>IF($F242&lt;R$142,(IF($F242&gt;Q$142-1,SUM($I103:Q103)+$H381,Q103)),0)</f>
        <v>0</v>
      </c>
      <c r="R242" s="147">
        <f>IF($F242&lt;S$142,(IF($F242&gt;R$142-1,SUM($I103:R103)+$H381,R103)),0)</f>
        <v>0</v>
      </c>
      <c r="S242" s="147">
        <f>IF($F242&lt;T$142,(IF($F242&gt;S$142-1,SUM($I103:S103)+$H381,S103)),0)</f>
        <v>0</v>
      </c>
      <c r="T242" s="147">
        <f>IF($F242&lt;U$142,(IF($F242&gt;T$142-1,SUM($I103:T103)+$H381,T103)),0)</f>
        <v>0</v>
      </c>
      <c r="U242" s="146">
        <f t="shared" si="25"/>
        <v>0</v>
      </c>
      <c r="AH242" s="146"/>
      <c r="AU242" s="146"/>
      <c r="BH242" s="146"/>
      <c r="BU242" s="146"/>
      <c r="CH242" s="146"/>
      <c r="CU242" s="146"/>
      <c r="DH242" s="146"/>
      <c r="DU242" s="146"/>
      <c r="EH242" s="146"/>
    </row>
    <row r="243" spans="1:138" ht="15.75" hidden="1" x14ac:dyDescent="0.25">
      <c r="A243" s="2">
        <f t="shared" si="28"/>
        <v>100</v>
      </c>
      <c r="B243" s="1">
        <f t="shared" si="28"/>
        <v>0</v>
      </c>
      <c r="C243" s="1">
        <f t="shared" si="28"/>
        <v>0</v>
      </c>
      <c r="D243" s="2">
        <f t="shared" si="28"/>
        <v>0</v>
      </c>
      <c r="E243" s="127">
        <f t="shared" si="28"/>
        <v>0</v>
      </c>
      <c r="F243" s="86"/>
      <c r="I243" s="147">
        <f>IF($F243&lt;J$142,(IF($F243&gt;I$142-1,SUM($I104:I104)+$H382,I104)),0)</f>
        <v>0</v>
      </c>
      <c r="J243" s="147">
        <f>IF($F243&lt;K$142,(IF($F243&gt;J$142-1,SUM($I104:J104)+$H382,J104)),0)</f>
        <v>0</v>
      </c>
      <c r="K243" s="147">
        <f>IF($F243&lt;L$142,(IF($F243&gt;K$142-1,SUM($I104:K104)+$H382,K104)),0)</f>
        <v>0</v>
      </c>
      <c r="L243" s="147">
        <f>IF($F243&lt;M$142,(IF($F243&gt;L$142-1,SUM($I104:L104)+$H382,L104)),0)</f>
        <v>0</v>
      </c>
      <c r="M243" s="147">
        <f>IF($F243&lt;N$142,(IF($F243&gt;M$142-1,SUM($I104:M104)+$H382,M104)),0)</f>
        <v>0</v>
      </c>
      <c r="N243" s="147">
        <f>IF($F243&lt;O$142,(IF($F243&gt;N$142-1,SUM($I104:N104)+$H382,N104)),0)</f>
        <v>0</v>
      </c>
      <c r="O243" s="147">
        <f>IF($F243&lt;P$142,(IF($F243&gt;O$142-1,SUM($I104:O104)+$H382,O104)),0)</f>
        <v>0</v>
      </c>
      <c r="P243" s="147">
        <f>IF($F243&lt;Q$142,(IF($F243&gt;P$142-1,SUM($I104:P104)+$H382,P104)),0)</f>
        <v>0</v>
      </c>
      <c r="Q243" s="147">
        <f>IF($F243&lt;R$142,(IF($F243&gt;Q$142-1,SUM($I104:Q104)+$H382,Q104)),0)</f>
        <v>0</v>
      </c>
      <c r="R243" s="147">
        <f>IF($F243&lt;S$142,(IF($F243&gt;R$142-1,SUM($I104:R104)+$H382,R104)),0)</f>
        <v>0</v>
      </c>
      <c r="S243" s="147">
        <f>IF($F243&lt;T$142,(IF($F243&gt;S$142-1,SUM($I104:S104)+$H382,S104)),0)</f>
        <v>0</v>
      </c>
      <c r="T243" s="147">
        <f>IF($F243&lt;U$142,(IF($F243&gt;T$142-1,SUM($I104:T104)+$H382,T104)),0)</f>
        <v>0</v>
      </c>
      <c r="U243" s="146">
        <f t="shared" si="25"/>
        <v>0</v>
      </c>
      <c r="AH243" s="146"/>
      <c r="AU243" s="146"/>
      <c r="BH243" s="146"/>
      <c r="BU243" s="146"/>
      <c r="CH243" s="146"/>
      <c r="CU243" s="146"/>
      <c r="DH243" s="146"/>
      <c r="DU243" s="146"/>
      <c r="EH243" s="146"/>
    </row>
    <row r="244" spans="1:138" ht="15.75" hidden="1" x14ac:dyDescent="0.25">
      <c r="A244" s="2">
        <f t="shared" ref="A244:E253" si="29">A105</f>
        <v>101</v>
      </c>
      <c r="B244" s="1">
        <f t="shared" si="29"/>
        <v>0</v>
      </c>
      <c r="C244" s="1">
        <f t="shared" si="29"/>
        <v>0</v>
      </c>
      <c r="D244" s="2">
        <f t="shared" si="29"/>
        <v>0</v>
      </c>
      <c r="E244" s="127">
        <f t="shared" si="29"/>
        <v>0</v>
      </c>
      <c r="F244" s="86"/>
      <c r="I244" s="147">
        <f>IF($F244&lt;J$142,(IF($F244&gt;I$142-1,SUM($I105:I105)+$H383,I105)),0)</f>
        <v>0</v>
      </c>
      <c r="J244" s="147">
        <f>IF($F244&lt;K$142,(IF($F244&gt;J$142-1,SUM($I105:J105)+$H383,J105)),0)</f>
        <v>0</v>
      </c>
      <c r="K244" s="147">
        <f>IF($F244&lt;L$142,(IF($F244&gt;K$142-1,SUM($I105:K105)+$H383,K105)),0)</f>
        <v>0</v>
      </c>
      <c r="L244" s="147">
        <f>IF($F244&lt;M$142,(IF($F244&gt;L$142-1,SUM($I105:L105)+$H383,L105)),0)</f>
        <v>0</v>
      </c>
      <c r="M244" s="147">
        <f>IF($F244&lt;N$142,(IF($F244&gt;M$142-1,SUM($I105:M105)+$H383,M105)),0)</f>
        <v>0</v>
      </c>
      <c r="N244" s="147">
        <f>IF($F244&lt;O$142,(IF($F244&gt;N$142-1,SUM($I105:N105)+$H383,N105)),0)</f>
        <v>0</v>
      </c>
      <c r="O244" s="147">
        <f>IF($F244&lt;P$142,(IF($F244&gt;O$142-1,SUM($I105:O105)+$H383,O105)),0)</f>
        <v>0</v>
      </c>
      <c r="P244" s="147">
        <f>IF($F244&lt;Q$142,(IF($F244&gt;P$142-1,SUM($I105:P105)+$H383,P105)),0)</f>
        <v>0</v>
      </c>
      <c r="Q244" s="147">
        <f>IF($F244&lt;R$142,(IF($F244&gt;Q$142-1,SUM($I105:Q105)+$H383,Q105)),0)</f>
        <v>0</v>
      </c>
      <c r="R244" s="147">
        <f>IF($F244&lt;S$142,(IF($F244&gt;R$142-1,SUM($I105:R105)+$H383,R105)),0)</f>
        <v>0</v>
      </c>
      <c r="S244" s="147">
        <f>IF($F244&lt;T$142,(IF($F244&gt;S$142-1,SUM($I105:S105)+$H383,S105)),0)</f>
        <v>0</v>
      </c>
      <c r="T244" s="147">
        <f>IF($F244&lt;U$142,(IF($F244&gt;T$142-1,SUM($I105:T105)+$H383,T105)),0)</f>
        <v>0</v>
      </c>
      <c r="U244" s="146">
        <f t="shared" si="25"/>
        <v>0</v>
      </c>
      <c r="AH244" s="146"/>
      <c r="AU244" s="146"/>
      <c r="BH244" s="146"/>
      <c r="BU244" s="146"/>
      <c r="CH244" s="146"/>
      <c r="CU244" s="146"/>
      <c r="DH244" s="146"/>
      <c r="DU244" s="146"/>
      <c r="EH244" s="146"/>
    </row>
    <row r="245" spans="1:138" ht="15.75" hidden="1" x14ac:dyDescent="0.25">
      <c r="A245" s="2">
        <f t="shared" si="29"/>
        <v>102</v>
      </c>
      <c r="B245" s="1">
        <f t="shared" si="29"/>
        <v>0</v>
      </c>
      <c r="C245" s="1">
        <f t="shared" si="29"/>
        <v>0</v>
      </c>
      <c r="D245" s="2">
        <f t="shared" si="29"/>
        <v>0</v>
      </c>
      <c r="E245" s="127">
        <f t="shared" si="29"/>
        <v>0</v>
      </c>
      <c r="F245" s="86"/>
      <c r="I245" s="147">
        <f>IF($F245&lt;J$142,(IF($F245&gt;I$142-1,SUM($I106:I106)+$H384,I106)),0)</f>
        <v>0</v>
      </c>
      <c r="J245" s="147">
        <f>IF($F245&lt;K$142,(IF($F245&gt;J$142-1,SUM($I106:J106)+$H384,J106)),0)</f>
        <v>0</v>
      </c>
      <c r="K245" s="147">
        <f>IF($F245&lt;L$142,(IF($F245&gt;K$142-1,SUM($I106:K106)+$H384,K106)),0)</f>
        <v>0</v>
      </c>
      <c r="L245" s="147">
        <f>IF($F245&lt;M$142,(IF($F245&gt;L$142-1,SUM($I106:L106)+$H384,L106)),0)</f>
        <v>0</v>
      </c>
      <c r="M245" s="147">
        <f>IF($F245&lt;N$142,(IF($F245&gt;M$142-1,SUM($I106:M106)+$H384,M106)),0)</f>
        <v>0</v>
      </c>
      <c r="N245" s="147">
        <f>IF($F245&lt;O$142,(IF($F245&gt;N$142-1,SUM($I106:N106)+$H384,N106)),0)</f>
        <v>0</v>
      </c>
      <c r="O245" s="147">
        <f>IF($F245&lt;P$142,(IF($F245&gt;O$142-1,SUM($I106:O106)+$H384,O106)),0)</f>
        <v>0</v>
      </c>
      <c r="P245" s="147">
        <f>IF($F245&lt;Q$142,(IF($F245&gt;P$142-1,SUM($I106:P106)+$H384,P106)),0)</f>
        <v>0</v>
      </c>
      <c r="Q245" s="147">
        <f>IF($F245&lt;R$142,(IF($F245&gt;Q$142-1,SUM($I106:Q106)+$H384,Q106)),0)</f>
        <v>0</v>
      </c>
      <c r="R245" s="147">
        <f>IF($F245&lt;S$142,(IF($F245&gt;R$142-1,SUM($I106:R106)+$H384,R106)),0)</f>
        <v>0</v>
      </c>
      <c r="S245" s="147">
        <f>IF($F245&lt;T$142,(IF($F245&gt;S$142-1,SUM($I106:S106)+$H384,S106)),0)</f>
        <v>0</v>
      </c>
      <c r="T245" s="147">
        <f>IF($F245&lt;U$142,(IF($F245&gt;T$142-1,SUM($I106:T106)+$H384,T106)),0)</f>
        <v>0</v>
      </c>
      <c r="U245" s="146">
        <f t="shared" si="25"/>
        <v>0</v>
      </c>
      <c r="AH245" s="146"/>
      <c r="AU245" s="146"/>
      <c r="BH245" s="146"/>
      <c r="BU245" s="146"/>
      <c r="CH245" s="146"/>
      <c r="CU245" s="146"/>
      <c r="DH245" s="146"/>
      <c r="DU245" s="146"/>
      <c r="EH245" s="146"/>
    </row>
    <row r="246" spans="1:138" ht="15.75" hidden="1" x14ac:dyDescent="0.25">
      <c r="A246" s="2">
        <f t="shared" si="29"/>
        <v>103</v>
      </c>
      <c r="B246" s="1">
        <f t="shared" si="29"/>
        <v>0</v>
      </c>
      <c r="C246" s="1">
        <f t="shared" si="29"/>
        <v>0</v>
      </c>
      <c r="D246" s="2">
        <f t="shared" si="29"/>
        <v>0</v>
      </c>
      <c r="E246" s="127">
        <f t="shared" si="29"/>
        <v>0</v>
      </c>
      <c r="F246" s="86"/>
      <c r="I246" s="147">
        <f>IF($F246&lt;J$142,(IF($F246&gt;I$142-1,SUM($I107:I107)+$H385,I107)),0)</f>
        <v>0</v>
      </c>
      <c r="J246" s="147">
        <f>IF($F246&lt;K$142,(IF($F246&gt;J$142-1,SUM($I107:J107)+$H385,J107)),0)</f>
        <v>0</v>
      </c>
      <c r="K246" s="147">
        <f>IF($F246&lt;L$142,(IF($F246&gt;K$142-1,SUM($I107:K107)+$H385,K107)),0)</f>
        <v>0</v>
      </c>
      <c r="L246" s="147">
        <f>IF($F246&lt;M$142,(IF($F246&gt;L$142-1,SUM($I107:L107)+$H385,L107)),0)</f>
        <v>0</v>
      </c>
      <c r="M246" s="147">
        <f>IF($F246&lt;N$142,(IF($F246&gt;M$142-1,SUM($I107:M107)+$H385,M107)),0)</f>
        <v>0</v>
      </c>
      <c r="N246" s="147">
        <f>IF($F246&lt;O$142,(IF($F246&gt;N$142-1,SUM($I107:N107)+$H385,N107)),0)</f>
        <v>0</v>
      </c>
      <c r="O246" s="147">
        <f>IF($F246&lt;P$142,(IF($F246&gt;O$142-1,SUM($I107:O107)+$H385,O107)),0)</f>
        <v>0</v>
      </c>
      <c r="P246" s="147">
        <f>IF($F246&lt;Q$142,(IF($F246&gt;P$142-1,SUM($I107:P107)+$H385,P107)),0)</f>
        <v>0</v>
      </c>
      <c r="Q246" s="147">
        <f>IF($F246&lt;R$142,(IF($F246&gt;Q$142-1,SUM($I107:Q107)+$H385,Q107)),0)</f>
        <v>0</v>
      </c>
      <c r="R246" s="147">
        <f>IF($F246&lt;S$142,(IF($F246&gt;R$142-1,SUM($I107:R107)+$H385,R107)),0)</f>
        <v>0</v>
      </c>
      <c r="S246" s="147">
        <f>IF($F246&lt;T$142,(IF($F246&gt;S$142-1,SUM($I107:S107)+$H385,S107)),0)</f>
        <v>0</v>
      </c>
      <c r="T246" s="147">
        <f>IF($F246&lt;U$142,(IF($F246&gt;T$142-1,SUM($I107:T107)+$H385,T107)),0)</f>
        <v>0</v>
      </c>
      <c r="U246" s="146">
        <f t="shared" si="25"/>
        <v>0</v>
      </c>
      <c r="AH246" s="146"/>
      <c r="AU246" s="146"/>
      <c r="BH246" s="146"/>
      <c r="BU246" s="146"/>
      <c r="CH246" s="146"/>
      <c r="CU246" s="146"/>
      <c r="DH246" s="146"/>
      <c r="DU246" s="146"/>
      <c r="EH246" s="146"/>
    </row>
    <row r="247" spans="1:138" ht="15.75" hidden="1" x14ac:dyDescent="0.25">
      <c r="A247" s="2">
        <f t="shared" si="29"/>
        <v>104</v>
      </c>
      <c r="B247" s="1">
        <f t="shared" si="29"/>
        <v>0</v>
      </c>
      <c r="C247" s="1">
        <f t="shared" si="29"/>
        <v>0</v>
      </c>
      <c r="D247" s="2">
        <f t="shared" si="29"/>
        <v>0</v>
      </c>
      <c r="E247" s="127">
        <f t="shared" si="29"/>
        <v>0</v>
      </c>
      <c r="F247" s="86"/>
      <c r="I247" s="147">
        <f>IF($F247&lt;J$142,(IF($F247&gt;I$142-1,SUM($I108:I108)+$H386,I108)),0)</f>
        <v>0</v>
      </c>
      <c r="J247" s="147">
        <f>IF($F247&lt;K$142,(IF($F247&gt;J$142-1,SUM($I108:J108)+$H386,J108)),0)</f>
        <v>0</v>
      </c>
      <c r="K247" s="147">
        <f>IF($F247&lt;L$142,(IF($F247&gt;K$142-1,SUM($I108:K108)+$H386,K108)),0)</f>
        <v>0</v>
      </c>
      <c r="L247" s="147">
        <f>IF($F247&lt;M$142,(IF($F247&gt;L$142-1,SUM($I108:L108)+$H386,L108)),0)</f>
        <v>0</v>
      </c>
      <c r="M247" s="147">
        <f>IF($F247&lt;N$142,(IF($F247&gt;M$142-1,SUM($I108:M108)+$H386,M108)),0)</f>
        <v>0</v>
      </c>
      <c r="N247" s="147">
        <f>IF($F247&lt;O$142,(IF($F247&gt;N$142-1,SUM($I108:N108)+$H386,N108)),0)</f>
        <v>0</v>
      </c>
      <c r="O247" s="147">
        <f>IF($F247&lt;P$142,(IF($F247&gt;O$142-1,SUM($I108:O108)+$H386,O108)),0)</f>
        <v>0</v>
      </c>
      <c r="P247" s="147">
        <f>IF($F247&lt;Q$142,(IF($F247&gt;P$142-1,SUM($I108:P108)+$H386,P108)),0)</f>
        <v>0</v>
      </c>
      <c r="Q247" s="147">
        <f>IF($F247&lt;R$142,(IF($F247&gt;Q$142-1,SUM($I108:Q108)+$H386,Q108)),0)</f>
        <v>0</v>
      </c>
      <c r="R247" s="147">
        <f>IF($F247&lt;S$142,(IF($F247&gt;R$142-1,SUM($I108:R108)+$H386,R108)),0)</f>
        <v>0</v>
      </c>
      <c r="S247" s="147">
        <f>IF($F247&lt;T$142,(IF($F247&gt;S$142-1,SUM($I108:S108)+$H386,S108)),0)</f>
        <v>0</v>
      </c>
      <c r="T247" s="147">
        <f>IF($F247&lt;U$142,(IF($F247&gt;T$142-1,SUM($I108:T108)+$H386,T108)),0)</f>
        <v>0</v>
      </c>
      <c r="U247" s="146">
        <f t="shared" si="25"/>
        <v>0</v>
      </c>
      <c r="AH247" s="146"/>
      <c r="AU247" s="146"/>
      <c r="BH247" s="146"/>
      <c r="BU247" s="146"/>
      <c r="CH247" s="146"/>
      <c r="CU247" s="146"/>
      <c r="DH247" s="146"/>
      <c r="DU247" s="146"/>
      <c r="EH247" s="146"/>
    </row>
    <row r="248" spans="1:138" ht="15.75" hidden="1" x14ac:dyDescent="0.25">
      <c r="A248" s="2">
        <f t="shared" si="29"/>
        <v>105</v>
      </c>
      <c r="B248" s="1">
        <f t="shared" si="29"/>
        <v>0</v>
      </c>
      <c r="C248" s="1">
        <f t="shared" si="29"/>
        <v>0</v>
      </c>
      <c r="D248" s="2">
        <f t="shared" si="29"/>
        <v>0</v>
      </c>
      <c r="E248" s="127">
        <f t="shared" si="29"/>
        <v>0</v>
      </c>
      <c r="F248" s="86"/>
      <c r="I248" s="147">
        <f>IF($F248&lt;J$142,(IF($F248&gt;I$142-1,SUM($I109:I109)+$H387,I109)),0)</f>
        <v>0</v>
      </c>
      <c r="J248" s="147">
        <f>IF($F248&lt;K$142,(IF($F248&gt;J$142-1,SUM($I109:J109)+$H387,J109)),0)</f>
        <v>0</v>
      </c>
      <c r="K248" s="147">
        <f>IF($F248&lt;L$142,(IF($F248&gt;K$142-1,SUM($I109:K109)+$H387,K109)),0)</f>
        <v>0</v>
      </c>
      <c r="L248" s="147">
        <f>IF($F248&lt;M$142,(IF($F248&gt;L$142-1,SUM($I109:L109)+$H387,L109)),0)</f>
        <v>0</v>
      </c>
      <c r="M248" s="147">
        <f>IF($F248&lt;N$142,(IF($F248&gt;M$142-1,SUM($I109:M109)+$H387,M109)),0)</f>
        <v>0</v>
      </c>
      <c r="N248" s="147">
        <f>IF($F248&lt;O$142,(IF($F248&gt;N$142-1,SUM($I109:N109)+$H387,N109)),0)</f>
        <v>0</v>
      </c>
      <c r="O248" s="147">
        <f>IF($F248&lt;P$142,(IF($F248&gt;O$142-1,SUM($I109:O109)+$H387,O109)),0)</f>
        <v>0</v>
      </c>
      <c r="P248" s="147">
        <f>IF($F248&lt;Q$142,(IF($F248&gt;P$142-1,SUM($I109:P109)+$H387,P109)),0)</f>
        <v>0</v>
      </c>
      <c r="Q248" s="147">
        <f>IF($F248&lt;R$142,(IF($F248&gt;Q$142-1,SUM($I109:Q109)+$H387,Q109)),0)</f>
        <v>0</v>
      </c>
      <c r="R248" s="147">
        <f>IF($F248&lt;S$142,(IF($F248&gt;R$142-1,SUM($I109:R109)+$H387,R109)),0)</f>
        <v>0</v>
      </c>
      <c r="S248" s="147">
        <f>IF($F248&lt;T$142,(IF($F248&gt;S$142-1,SUM($I109:S109)+$H387,S109)),0)</f>
        <v>0</v>
      </c>
      <c r="T248" s="147">
        <f>IF($F248&lt;U$142,(IF($F248&gt;T$142-1,SUM($I109:T109)+$H387,T109)),0)</f>
        <v>0</v>
      </c>
      <c r="U248" s="146">
        <f t="shared" si="25"/>
        <v>0</v>
      </c>
      <c r="AH248" s="146"/>
      <c r="AU248" s="146"/>
      <c r="BH248" s="146"/>
      <c r="BU248" s="146"/>
      <c r="CH248" s="146"/>
      <c r="CU248" s="146"/>
      <c r="DH248" s="146"/>
      <c r="DU248" s="146"/>
      <c r="EH248" s="146"/>
    </row>
    <row r="249" spans="1:138" ht="15.75" hidden="1" x14ac:dyDescent="0.25">
      <c r="A249" s="2">
        <f t="shared" si="29"/>
        <v>106</v>
      </c>
      <c r="B249" s="1">
        <f t="shared" si="29"/>
        <v>0</v>
      </c>
      <c r="C249" s="1">
        <f t="shared" si="29"/>
        <v>0</v>
      </c>
      <c r="D249" s="2">
        <f t="shared" si="29"/>
        <v>0</v>
      </c>
      <c r="E249" s="127">
        <f t="shared" si="29"/>
        <v>0</v>
      </c>
      <c r="F249" s="86"/>
      <c r="I249" s="147">
        <f>IF($F249&lt;J$142,(IF($F249&gt;I$142-1,SUM($I110:I110)+$H388,I110)),0)</f>
        <v>0</v>
      </c>
      <c r="J249" s="147">
        <f>IF($F249&lt;K$142,(IF($F249&gt;J$142-1,SUM($I110:J110)+$H388,J110)),0)</f>
        <v>0</v>
      </c>
      <c r="K249" s="147">
        <f>IF($F249&lt;L$142,(IF($F249&gt;K$142-1,SUM($I110:K110)+$H388,K110)),0)</f>
        <v>0</v>
      </c>
      <c r="L249" s="147">
        <f>IF($F249&lt;M$142,(IF($F249&gt;L$142-1,SUM($I110:L110)+$H388,L110)),0)</f>
        <v>0</v>
      </c>
      <c r="M249" s="147">
        <f>IF($F249&lt;N$142,(IF($F249&gt;M$142-1,SUM($I110:M110)+$H388,M110)),0)</f>
        <v>0</v>
      </c>
      <c r="N249" s="147">
        <f>IF($F249&lt;O$142,(IF($F249&gt;N$142-1,SUM($I110:N110)+$H388,N110)),0)</f>
        <v>0</v>
      </c>
      <c r="O249" s="147">
        <f>IF($F249&lt;P$142,(IF($F249&gt;O$142-1,SUM($I110:O110)+$H388,O110)),0)</f>
        <v>0</v>
      </c>
      <c r="P249" s="147">
        <f>IF($F249&lt;Q$142,(IF($F249&gt;P$142-1,SUM($I110:P110)+$H388,P110)),0)</f>
        <v>0</v>
      </c>
      <c r="Q249" s="147">
        <f>IF($F249&lt;R$142,(IF($F249&gt;Q$142-1,SUM($I110:Q110)+$H388,Q110)),0)</f>
        <v>0</v>
      </c>
      <c r="R249" s="147">
        <f>IF($F249&lt;S$142,(IF($F249&gt;R$142-1,SUM($I110:R110)+$H388,R110)),0)</f>
        <v>0</v>
      </c>
      <c r="S249" s="147">
        <f>IF($F249&lt;T$142,(IF($F249&gt;S$142-1,SUM($I110:S110)+$H388,S110)),0)</f>
        <v>0</v>
      </c>
      <c r="T249" s="147">
        <f>IF($F249&lt;U$142,(IF($F249&gt;T$142-1,SUM($I110:T110)+$H388,T110)),0)</f>
        <v>0</v>
      </c>
      <c r="U249" s="146">
        <f t="shared" si="25"/>
        <v>0</v>
      </c>
      <c r="AH249" s="146"/>
      <c r="AU249" s="146"/>
      <c r="BH249" s="146"/>
      <c r="BU249" s="146"/>
      <c r="CH249" s="146"/>
      <c r="CU249" s="146"/>
      <c r="DH249" s="146"/>
      <c r="DU249" s="146"/>
      <c r="EH249" s="146"/>
    </row>
    <row r="250" spans="1:138" ht="15.75" hidden="1" x14ac:dyDescent="0.25">
      <c r="A250" s="2">
        <f t="shared" si="29"/>
        <v>107</v>
      </c>
      <c r="B250" s="1">
        <f t="shared" si="29"/>
        <v>0</v>
      </c>
      <c r="C250" s="1">
        <f t="shared" si="29"/>
        <v>0</v>
      </c>
      <c r="D250" s="2">
        <f t="shared" si="29"/>
        <v>0</v>
      </c>
      <c r="E250" s="127">
        <f t="shared" si="29"/>
        <v>0</v>
      </c>
      <c r="F250" s="86"/>
      <c r="I250" s="147">
        <f>IF($F250&lt;J$142,(IF($F250&gt;I$142-1,SUM($I111:I111)+$H389,I111)),0)</f>
        <v>0</v>
      </c>
      <c r="J250" s="147">
        <f>IF($F250&lt;K$142,(IF($F250&gt;J$142-1,SUM($I111:J111)+$H389,J111)),0)</f>
        <v>0</v>
      </c>
      <c r="K250" s="147">
        <f>IF($F250&lt;L$142,(IF($F250&gt;K$142-1,SUM($I111:K111)+$H389,K111)),0)</f>
        <v>0</v>
      </c>
      <c r="L250" s="147">
        <f>IF($F250&lt;M$142,(IF($F250&gt;L$142-1,SUM($I111:L111)+$H389,L111)),0)</f>
        <v>0</v>
      </c>
      <c r="M250" s="147">
        <f>IF($F250&lt;N$142,(IF($F250&gt;M$142-1,SUM($I111:M111)+$H389,M111)),0)</f>
        <v>0</v>
      </c>
      <c r="N250" s="147">
        <f>IF($F250&lt;O$142,(IF($F250&gt;N$142-1,SUM($I111:N111)+$H389,N111)),0)</f>
        <v>0</v>
      </c>
      <c r="O250" s="147">
        <f>IF($F250&lt;P$142,(IF($F250&gt;O$142-1,SUM($I111:O111)+$H389,O111)),0)</f>
        <v>0</v>
      </c>
      <c r="P250" s="147">
        <f>IF($F250&lt;Q$142,(IF($F250&gt;P$142-1,SUM($I111:P111)+$H389,P111)),0)</f>
        <v>0</v>
      </c>
      <c r="Q250" s="147">
        <f>IF($F250&lt;R$142,(IF($F250&gt;Q$142-1,SUM($I111:Q111)+$H389,Q111)),0)</f>
        <v>0</v>
      </c>
      <c r="R250" s="147">
        <f>IF($F250&lt;S$142,(IF($F250&gt;R$142-1,SUM($I111:R111)+$H389,R111)),0)</f>
        <v>0</v>
      </c>
      <c r="S250" s="147">
        <f>IF($F250&lt;T$142,(IF($F250&gt;S$142-1,SUM($I111:S111)+$H389,S111)),0)</f>
        <v>0</v>
      </c>
      <c r="T250" s="147">
        <f>IF($F250&lt;U$142,(IF($F250&gt;T$142-1,SUM($I111:T111)+$H389,T111)),0)</f>
        <v>0</v>
      </c>
      <c r="U250" s="146">
        <f t="shared" si="25"/>
        <v>0</v>
      </c>
      <c r="AH250" s="146"/>
      <c r="AU250" s="146"/>
      <c r="BH250" s="146"/>
      <c r="BU250" s="146"/>
      <c r="CH250" s="146"/>
      <c r="CU250" s="146"/>
      <c r="DH250" s="146"/>
      <c r="DU250" s="146"/>
      <c r="EH250" s="146"/>
    </row>
    <row r="251" spans="1:138" ht="15.75" hidden="1" x14ac:dyDescent="0.25">
      <c r="A251" s="2">
        <f t="shared" si="29"/>
        <v>108</v>
      </c>
      <c r="B251" s="1">
        <f t="shared" si="29"/>
        <v>0</v>
      </c>
      <c r="C251" s="1">
        <f t="shared" si="29"/>
        <v>0</v>
      </c>
      <c r="D251" s="2">
        <f t="shared" si="29"/>
        <v>0</v>
      </c>
      <c r="E251" s="127">
        <f t="shared" si="29"/>
        <v>0</v>
      </c>
      <c r="F251" s="86"/>
      <c r="I251" s="147">
        <f>IF($F251&lt;J$142,(IF($F251&gt;I$142-1,SUM($I112:I112)+$H390,I112)),0)</f>
        <v>0</v>
      </c>
      <c r="J251" s="147">
        <f>IF($F251&lt;K$142,(IF($F251&gt;J$142-1,SUM($I112:J112)+$H390,J112)),0)</f>
        <v>0</v>
      </c>
      <c r="K251" s="147">
        <f>IF($F251&lt;L$142,(IF($F251&gt;K$142-1,SUM($I112:K112)+$H390,K112)),0)</f>
        <v>0</v>
      </c>
      <c r="L251" s="147">
        <f>IF($F251&lt;M$142,(IF($F251&gt;L$142-1,SUM($I112:L112)+$H390,L112)),0)</f>
        <v>0</v>
      </c>
      <c r="M251" s="147">
        <f>IF($F251&lt;N$142,(IF($F251&gt;M$142-1,SUM($I112:M112)+$H390,M112)),0)</f>
        <v>0</v>
      </c>
      <c r="N251" s="147">
        <f>IF($F251&lt;O$142,(IF($F251&gt;N$142-1,SUM($I112:N112)+$H390,N112)),0)</f>
        <v>0</v>
      </c>
      <c r="O251" s="147">
        <f>IF($F251&lt;P$142,(IF($F251&gt;O$142-1,SUM($I112:O112)+$H390,O112)),0)</f>
        <v>0</v>
      </c>
      <c r="P251" s="147">
        <f>IF($F251&lt;Q$142,(IF($F251&gt;P$142-1,SUM($I112:P112)+$H390,P112)),0)</f>
        <v>0</v>
      </c>
      <c r="Q251" s="147">
        <f>IF($F251&lt;R$142,(IF($F251&gt;Q$142-1,SUM($I112:Q112)+$H390,Q112)),0)</f>
        <v>0</v>
      </c>
      <c r="R251" s="147">
        <f>IF($F251&lt;S$142,(IF($F251&gt;R$142-1,SUM($I112:R112)+$H390,R112)),0)</f>
        <v>0</v>
      </c>
      <c r="S251" s="147">
        <f>IF($F251&lt;T$142,(IF($F251&gt;S$142-1,SUM($I112:S112)+$H390,S112)),0)</f>
        <v>0</v>
      </c>
      <c r="T251" s="147">
        <f>IF($F251&lt;U$142,(IF($F251&gt;T$142-1,SUM($I112:T112)+$H390,T112)),0)</f>
        <v>0</v>
      </c>
      <c r="U251" s="146">
        <f t="shared" si="25"/>
        <v>0</v>
      </c>
      <c r="AH251" s="146"/>
      <c r="AU251" s="146"/>
      <c r="BH251" s="146"/>
      <c r="BU251" s="146"/>
      <c r="CH251" s="146"/>
      <c r="CU251" s="146"/>
      <c r="DH251" s="146"/>
      <c r="DU251" s="146"/>
      <c r="EH251" s="146"/>
    </row>
    <row r="252" spans="1:138" ht="15.75" hidden="1" x14ac:dyDescent="0.25">
      <c r="A252" s="2">
        <f t="shared" si="29"/>
        <v>109</v>
      </c>
      <c r="B252" s="1">
        <f t="shared" si="29"/>
        <v>0</v>
      </c>
      <c r="C252" s="1">
        <f t="shared" si="29"/>
        <v>0</v>
      </c>
      <c r="D252" s="2">
        <f t="shared" si="29"/>
        <v>0</v>
      </c>
      <c r="E252" s="127">
        <f t="shared" si="29"/>
        <v>0</v>
      </c>
      <c r="F252" s="86"/>
      <c r="I252" s="147">
        <f>IF($F252&lt;J$142,(IF($F252&gt;I$142-1,SUM($I113:I113)+$H391,I113)),0)</f>
        <v>0</v>
      </c>
      <c r="J252" s="147">
        <f>IF($F252&lt;K$142,(IF($F252&gt;J$142-1,SUM($I113:J113)+$H391,J113)),0)</f>
        <v>0</v>
      </c>
      <c r="K252" s="147">
        <f>IF($F252&lt;L$142,(IF($F252&gt;K$142-1,SUM($I113:K113)+$H391,K113)),0)</f>
        <v>0</v>
      </c>
      <c r="L252" s="147">
        <f>IF($F252&lt;M$142,(IF($F252&gt;L$142-1,SUM($I113:L113)+$H391,L113)),0)</f>
        <v>0</v>
      </c>
      <c r="M252" s="147">
        <f>IF($F252&lt;N$142,(IF($F252&gt;M$142-1,SUM($I113:M113)+$H391,M113)),0)</f>
        <v>0</v>
      </c>
      <c r="N252" s="147">
        <f>IF($F252&lt;O$142,(IF($F252&gt;N$142-1,SUM($I113:N113)+$H391,N113)),0)</f>
        <v>0</v>
      </c>
      <c r="O252" s="147">
        <f>IF($F252&lt;P$142,(IF($F252&gt;O$142-1,SUM($I113:O113)+$H391,O113)),0)</f>
        <v>0</v>
      </c>
      <c r="P252" s="147">
        <f>IF($F252&lt;Q$142,(IF($F252&gt;P$142-1,SUM($I113:P113)+$H391,P113)),0)</f>
        <v>0</v>
      </c>
      <c r="Q252" s="147">
        <f>IF($F252&lt;R$142,(IF($F252&gt;Q$142-1,SUM($I113:Q113)+$H391,Q113)),0)</f>
        <v>0</v>
      </c>
      <c r="R252" s="147">
        <f>IF($F252&lt;S$142,(IF($F252&gt;R$142-1,SUM($I113:R113)+$H391,R113)),0)</f>
        <v>0</v>
      </c>
      <c r="S252" s="147">
        <f>IF($F252&lt;T$142,(IF($F252&gt;S$142-1,SUM($I113:S113)+$H391,S113)),0)</f>
        <v>0</v>
      </c>
      <c r="T252" s="147">
        <f>IF($F252&lt;U$142,(IF($F252&gt;T$142-1,SUM($I113:T113)+$H391,T113)),0)</f>
        <v>0</v>
      </c>
      <c r="U252" s="146">
        <f t="shared" si="25"/>
        <v>0</v>
      </c>
      <c r="AH252" s="146"/>
      <c r="AU252" s="146"/>
      <c r="BH252" s="146"/>
      <c r="BU252" s="146"/>
      <c r="CH252" s="146"/>
      <c r="CU252" s="146"/>
      <c r="DH252" s="146"/>
      <c r="DU252" s="146"/>
      <c r="EH252" s="146"/>
    </row>
    <row r="253" spans="1:138" ht="15.75" hidden="1" x14ac:dyDescent="0.25">
      <c r="A253" s="2">
        <f t="shared" si="29"/>
        <v>110</v>
      </c>
      <c r="B253" s="1">
        <f t="shared" si="29"/>
        <v>0</v>
      </c>
      <c r="C253" s="1">
        <f t="shared" si="29"/>
        <v>0</v>
      </c>
      <c r="D253" s="2">
        <f t="shared" si="29"/>
        <v>0</v>
      </c>
      <c r="E253" s="127">
        <f t="shared" si="29"/>
        <v>0</v>
      </c>
      <c r="F253" s="86"/>
      <c r="I253" s="147">
        <f>IF($F253&lt;J$142,(IF($F253&gt;I$142-1,SUM($I114:I114)+$H392,I114)),0)</f>
        <v>0</v>
      </c>
      <c r="J253" s="147">
        <f>IF($F253&lt;K$142,(IF($F253&gt;J$142-1,SUM($I114:J114)+$H392,J114)),0)</f>
        <v>0</v>
      </c>
      <c r="K253" s="147">
        <f>IF($F253&lt;L$142,(IF($F253&gt;K$142-1,SUM($I114:K114)+$H392,K114)),0)</f>
        <v>0</v>
      </c>
      <c r="L253" s="147">
        <f>IF($F253&lt;M$142,(IF($F253&gt;L$142-1,SUM($I114:L114)+$H392,L114)),0)</f>
        <v>0</v>
      </c>
      <c r="M253" s="147">
        <f>IF($F253&lt;N$142,(IF($F253&gt;M$142-1,SUM($I114:M114)+$H392,M114)),0)</f>
        <v>0</v>
      </c>
      <c r="N253" s="147">
        <f>IF($F253&lt;O$142,(IF($F253&gt;N$142-1,SUM($I114:N114)+$H392,N114)),0)</f>
        <v>0</v>
      </c>
      <c r="O253" s="147">
        <f>IF($F253&lt;P$142,(IF($F253&gt;O$142-1,SUM($I114:O114)+$H392,O114)),0)</f>
        <v>0</v>
      </c>
      <c r="P253" s="147">
        <f>IF($F253&lt;Q$142,(IF($F253&gt;P$142-1,SUM($I114:P114)+$H392,P114)),0)</f>
        <v>0</v>
      </c>
      <c r="Q253" s="147">
        <f>IF($F253&lt;R$142,(IF($F253&gt;Q$142-1,SUM($I114:Q114)+$H392,Q114)),0)</f>
        <v>0</v>
      </c>
      <c r="R253" s="147">
        <f>IF($F253&lt;S$142,(IF($F253&gt;R$142-1,SUM($I114:R114)+$H392,R114)),0)</f>
        <v>0</v>
      </c>
      <c r="S253" s="147">
        <f>IF($F253&lt;T$142,(IF($F253&gt;S$142-1,SUM($I114:S114)+$H392,S114)),0)</f>
        <v>0</v>
      </c>
      <c r="T253" s="147">
        <f>IF($F253&lt;U$142,(IF($F253&gt;T$142-1,SUM($I114:T114)+$H392,T114)),0)</f>
        <v>0</v>
      </c>
      <c r="U253" s="146">
        <f t="shared" si="25"/>
        <v>0</v>
      </c>
      <c r="AH253" s="146"/>
      <c r="AU253" s="146"/>
      <c r="BH253" s="146"/>
      <c r="BU253" s="146"/>
      <c r="CH253" s="146"/>
      <c r="CU253" s="146"/>
      <c r="DH253" s="146"/>
      <c r="DU253" s="146"/>
      <c r="EH253" s="146"/>
    </row>
    <row r="254" spans="1:138" ht="15.75" hidden="1" x14ac:dyDescent="0.25">
      <c r="A254" s="2">
        <f t="shared" ref="A254:E263" si="30">A115</f>
        <v>111</v>
      </c>
      <c r="B254" s="1">
        <f t="shared" si="30"/>
        <v>0</v>
      </c>
      <c r="C254" s="1">
        <f t="shared" si="30"/>
        <v>0</v>
      </c>
      <c r="D254" s="2">
        <f t="shared" si="30"/>
        <v>0</v>
      </c>
      <c r="E254" s="127">
        <f t="shared" si="30"/>
        <v>0</v>
      </c>
      <c r="F254" s="86"/>
      <c r="I254" s="147">
        <f>IF($F254&lt;J$142,(IF($F254&gt;I$142-1,SUM($I115:I115)+$H393,I115)),0)</f>
        <v>0</v>
      </c>
      <c r="J254" s="147">
        <f>IF($F254&lt;K$142,(IF($F254&gt;J$142-1,SUM($I115:J115)+$H393,J115)),0)</f>
        <v>0</v>
      </c>
      <c r="K254" s="147">
        <f>IF($F254&lt;L$142,(IF($F254&gt;K$142-1,SUM($I115:K115)+$H393,K115)),0)</f>
        <v>0</v>
      </c>
      <c r="L254" s="147">
        <f>IF($F254&lt;M$142,(IF($F254&gt;L$142-1,SUM($I115:L115)+$H393,L115)),0)</f>
        <v>0</v>
      </c>
      <c r="M254" s="147">
        <f>IF($F254&lt;N$142,(IF($F254&gt;M$142-1,SUM($I115:M115)+$H393,M115)),0)</f>
        <v>0</v>
      </c>
      <c r="N254" s="147">
        <f>IF($F254&lt;O$142,(IF($F254&gt;N$142-1,SUM($I115:N115)+$H393,N115)),0)</f>
        <v>0</v>
      </c>
      <c r="O254" s="147">
        <f>IF($F254&lt;P$142,(IF($F254&gt;O$142-1,SUM($I115:O115)+$H393,O115)),0)</f>
        <v>0</v>
      </c>
      <c r="P254" s="147">
        <f>IF($F254&lt;Q$142,(IF($F254&gt;P$142-1,SUM($I115:P115)+$H393,P115)),0)</f>
        <v>0</v>
      </c>
      <c r="Q254" s="147">
        <f>IF($F254&lt;R$142,(IF($F254&gt;Q$142-1,SUM($I115:Q115)+$H393,Q115)),0)</f>
        <v>0</v>
      </c>
      <c r="R254" s="147">
        <f>IF($F254&lt;S$142,(IF($F254&gt;R$142-1,SUM($I115:R115)+$H393,R115)),0)</f>
        <v>0</v>
      </c>
      <c r="S254" s="147">
        <f>IF($F254&lt;T$142,(IF($F254&gt;S$142-1,SUM($I115:S115)+$H393,S115)),0)</f>
        <v>0</v>
      </c>
      <c r="T254" s="147">
        <f>IF($F254&lt;U$142,(IF($F254&gt;T$142-1,SUM($I115:T115)+$H393,T115)),0)</f>
        <v>0</v>
      </c>
      <c r="U254" s="146">
        <f t="shared" si="25"/>
        <v>0</v>
      </c>
      <c r="AH254" s="146"/>
      <c r="AU254" s="146"/>
      <c r="BH254" s="146"/>
      <c r="BU254" s="146"/>
      <c r="CH254" s="146"/>
      <c r="CU254" s="146"/>
      <c r="DH254" s="146"/>
      <c r="DU254" s="146"/>
      <c r="EH254" s="146"/>
    </row>
    <row r="255" spans="1:138" ht="15.75" hidden="1" x14ac:dyDescent="0.25">
      <c r="A255" s="2">
        <f t="shared" si="30"/>
        <v>112</v>
      </c>
      <c r="B255" s="1">
        <f t="shared" si="30"/>
        <v>0</v>
      </c>
      <c r="C255" s="1">
        <f t="shared" si="30"/>
        <v>0</v>
      </c>
      <c r="D255" s="2">
        <f t="shared" si="30"/>
        <v>0</v>
      </c>
      <c r="E255" s="127">
        <f t="shared" si="30"/>
        <v>0</v>
      </c>
      <c r="F255" s="86"/>
      <c r="I255" s="147">
        <f>IF($F255&lt;J$142,(IF($F255&gt;I$142-1,SUM($I116:I116)+$H394,I116)),0)</f>
        <v>0</v>
      </c>
      <c r="J255" s="147">
        <f>IF($F255&lt;K$142,(IF($F255&gt;J$142-1,SUM($I116:J116)+$H394,J116)),0)</f>
        <v>0</v>
      </c>
      <c r="K255" s="147">
        <f>IF($F255&lt;L$142,(IF($F255&gt;K$142-1,SUM($I116:K116)+$H394,K116)),0)</f>
        <v>0</v>
      </c>
      <c r="L255" s="147">
        <f>IF($F255&lt;M$142,(IF($F255&gt;L$142-1,SUM($I116:L116)+$H394,L116)),0)</f>
        <v>0</v>
      </c>
      <c r="M255" s="147">
        <f>IF($F255&lt;N$142,(IF($F255&gt;M$142-1,SUM($I116:M116)+$H394,M116)),0)</f>
        <v>0</v>
      </c>
      <c r="N255" s="147">
        <f>IF($F255&lt;O$142,(IF($F255&gt;N$142-1,SUM($I116:N116)+$H394,N116)),0)</f>
        <v>0</v>
      </c>
      <c r="O255" s="147">
        <f>IF($F255&lt;P$142,(IF($F255&gt;O$142-1,SUM($I116:O116)+$H394,O116)),0)</f>
        <v>0</v>
      </c>
      <c r="P255" s="147">
        <f>IF($F255&lt;Q$142,(IF($F255&gt;P$142-1,SUM($I116:P116)+$H394,P116)),0)</f>
        <v>0</v>
      </c>
      <c r="Q255" s="147">
        <f>IF($F255&lt;R$142,(IF($F255&gt;Q$142-1,SUM($I116:Q116)+$H394,Q116)),0)</f>
        <v>0</v>
      </c>
      <c r="R255" s="147">
        <f>IF($F255&lt;S$142,(IF($F255&gt;R$142-1,SUM($I116:R116)+$H394,R116)),0)</f>
        <v>0</v>
      </c>
      <c r="S255" s="147">
        <f>IF($F255&lt;T$142,(IF($F255&gt;S$142-1,SUM($I116:S116)+$H394,S116)),0)</f>
        <v>0</v>
      </c>
      <c r="T255" s="147">
        <f>IF($F255&lt;U$142,(IF($F255&gt;T$142-1,SUM($I116:T116)+$H394,T116)),0)</f>
        <v>0</v>
      </c>
      <c r="U255" s="146">
        <f t="shared" si="25"/>
        <v>0</v>
      </c>
      <c r="AH255" s="146"/>
      <c r="AU255" s="146"/>
      <c r="BH255" s="146"/>
      <c r="BU255" s="146"/>
      <c r="CH255" s="146"/>
      <c r="CU255" s="146"/>
      <c r="DH255" s="146"/>
      <c r="DU255" s="146"/>
      <c r="EH255" s="146"/>
    </row>
    <row r="256" spans="1:138" ht="15.75" hidden="1" x14ac:dyDescent="0.25">
      <c r="A256" s="2">
        <f t="shared" si="30"/>
        <v>113</v>
      </c>
      <c r="B256" s="1">
        <f t="shared" si="30"/>
        <v>0</v>
      </c>
      <c r="C256" s="1">
        <f t="shared" si="30"/>
        <v>0</v>
      </c>
      <c r="D256" s="2">
        <f t="shared" si="30"/>
        <v>0</v>
      </c>
      <c r="E256" s="127">
        <f t="shared" si="30"/>
        <v>0</v>
      </c>
      <c r="F256" s="86"/>
      <c r="I256" s="147">
        <f>IF($F256&lt;J$142,(IF($F256&gt;I$142-1,SUM($I117:I117)+$H395,I117)),0)</f>
        <v>0</v>
      </c>
      <c r="J256" s="147">
        <f>IF($F256&lt;K$142,(IF($F256&gt;J$142-1,SUM($I117:J117)+$H395,J117)),0)</f>
        <v>0</v>
      </c>
      <c r="K256" s="147">
        <f>IF($F256&lt;L$142,(IF($F256&gt;K$142-1,SUM($I117:K117)+$H395,K117)),0)</f>
        <v>0</v>
      </c>
      <c r="L256" s="147">
        <f>IF($F256&lt;M$142,(IF($F256&gt;L$142-1,SUM($I117:L117)+$H395,L117)),0)</f>
        <v>0</v>
      </c>
      <c r="M256" s="147">
        <f>IF($F256&lt;N$142,(IF($F256&gt;M$142-1,SUM($I117:M117)+$H395,M117)),0)</f>
        <v>0</v>
      </c>
      <c r="N256" s="147">
        <f>IF($F256&lt;O$142,(IF($F256&gt;N$142-1,SUM($I117:N117)+$H395,N117)),0)</f>
        <v>0</v>
      </c>
      <c r="O256" s="147">
        <f>IF($F256&lt;P$142,(IF($F256&gt;O$142-1,SUM($I117:O117)+$H395,O117)),0)</f>
        <v>0</v>
      </c>
      <c r="P256" s="147">
        <f>IF($F256&lt;Q$142,(IF($F256&gt;P$142-1,SUM($I117:P117)+$H395,P117)),0)</f>
        <v>0</v>
      </c>
      <c r="Q256" s="147">
        <f>IF($F256&lt;R$142,(IF($F256&gt;Q$142-1,SUM($I117:Q117)+$H395,Q117)),0)</f>
        <v>0</v>
      </c>
      <c r="R256" s="147">
        <f>IF($F256&lt;S$142,(IF($F256&gt;R$142-1,SUM($I117:R117)+$H395,R117)),0)</f>
        <v>0</v>
      </c>
      <c r="S256" s="147">
        <f>IF($F256&lt;T$142,(IF($F256&gt;S$142-1,SUM($I117:S117)+$H395,S117)),0)</f>
        <v>0</v>
      </c>
      <c r="T256" s="147">
        <f>IF($F256&lt;U$142,(IF($F256&gt;T$142-1,SUM($I117:T117)+$H395,T117)),0)</f>
        <v>0</v>
      </c>
      <c r="U256" s="146">
        <f t="shared" si="25"/>
        <v>0</v>
      </c>
      <c r="AH256" s="146"/>
      <c r="AU256" s="146"/>
      <c r="BH256" s="146"/>
      <c r="BU256" s="146"/>
      <c r="CH256" s="146"/>
      <c r="CU256" s="146"/>
      <c r="DH256" s="146"/>
      <c r="DU256" s="146"/>
      <c r="EH256" s="146"/>
    </row>
    <row r="257" spans="1:138" ht="15.75" hidden="1" x14ac:dyDescent="0.25">
      <c r="A257" s="2">
        <f t="shared" si="30"/>
        <v>114</v>
      </c>
      <c r="B257" s="1">
        <f t="shared" si="30"/>
        <v>0</v>
      </c>
      <c r="C257" s="1">
        <f t="shared" si="30"/>
        <v>0</v>
      </c>
      <c r="D257" s="2">
        <f t="shared" si="30"/>
        <v>0</v>
      </c>
      <c r="E257" s="127">
        <f t="shared" si="30"/>
        <v>0</v>
      </c>
      <c r="F257" s="86"/>
      <c r="I257" s="147">
        <f>IF($F257&lt;J$142,(IF($F257&gt;I$142-1,SUM($I118:I118)+$H396,I118)),0)</f>
        <v>0</v>
      </c>
      <c r="J257" s="147">
        <f>IF($F257&lt;K$142,(IF($F257&gt;J$142-1,SUM($I118:J118)+$H396,J118)),0)</f>
        <v>0</v>
      </c>
      <c r="K257" s="147">
        <f>IF($F257&lt;L$142,(IF($F257&gt;K$142-1,SUM($I118:K118)+$H396,K118)),0)</f>
        <v>0</v>
      </c>
      <c r="L257" s="147">
        <f>IF($F257&lt;M$142,(IF($F257&gt;L$142-1,SUM($I118:L118)+$H396,L118)),0)</f>
        <v>0</v>
      </c>
      <c r="M257" s="147">
        <f>IF($F257&lt;N$142,(IF($F257&gt;M$142-1,SUM($I118:M118)+$H396,M118)),0)</f>
        <v>0</v>
      </c>
      <c r="N257" s="147">
        <f>IF($F257&lt;O$142,(IF($F257&gt;N$142-1,SUM($I118:N118)+$H396,N118)),0)</f>
        <v>0</v>
      </c>
      <c r="O257" s="147">
        <f>IF($F257&lt;P$142,(IF($F257&gt;O$142-1,SUM($I118:O118)+$H396,O118)),0)</f>
        <v>0</v>
      </c>
      <c r="P257" s="147">
        <f>IF($F257&lt;Q$142,(IF($F257&gt;P$142-1,SUM($I118:P118)+$H396,P118)),0)</f>
        <v>0</v>
      </c>
      <c r="Q257" s="147">
        <f>IF($F257&lt;R$142,(IF($F257&gt;Q$142-1,SUM($I118:Q118)+$H396,Q118)),0)</f>
        <v>0</v>
      </c>
      <c r="R257" s="147">
        <f>IF($F257&lt;S$142,(IF($F257&gt;R$142-1,SUM($I118:R118)+$H396,R118)),0)</f>
        <v>0</v>
      </c>
      <c r="S257" s="147">
        <f>IF($F257&lt;T$142,(IF($F257&gt;S$142-1,SUM($I118:S118)+$H396,S118)),0)</f>
        <v>0</v>
      </c>
      <c r="T257" s="147">
        <f>IF($F257&lt;U$142,(IF($F257&gt;T$142-1,SUM($I118:T118)+$H396,T118)),0)</f>
        <v>0</v>
      </c>
      <c r="U257" s="146">
        <f t="shared" si="25"/>
        <v>0</v>
      </c>
      <c r="AH257" s="146"/>
      <c r="AU257" s="146"/>
      <c r="BH257" s="146"/>
      <c r="BU257" s="146"/>
      <c r="CH257" s="146"/>
      <c r="CU257" s="146"/>
      <c r="DH257" s="146"/>
      <c r="DU257" s="146"/>
      <c r="EH257" s="146"/>
    </row>
    <row r="258" spans="1:138" ht="15.75" hidden="1" x14ac:dyDescent="0.25">
      <c r="A258" s="2">
        <f t="shared" si="30"/>
        <v>115</v>
      </c>
      <c r="B258" s="1">
        <f t="shared" si="30"/>
        <v>0</v>
      </c>
      <c r="C258" s="1">
        <f t="shared" si="30"/>
        <v>0</v>
      </c>
      <c r="D258" s="2">
        <f t="shared" si="30"/>
        <v>0</v>
      </c>
      <c r="E258" s="127">
        <f t="shared" si="30"/>
        <v>0</v>
      </c>
      <c r="F258" s="86"/>
      <c r="I258" s="147">
        <f>IF($F258&lt;J$142,(IF($F258&gt;I$142-1,SUM($I119:I119)+$H397,I119)),0)</f>
        <v>0</v>
      </c>
      <c r="J258" s="147">
        <f>IF($F258&lt;K$142,(IF($F258&gt;J$142-1,SUM($I119:J119)+$H397,J119)),0)</f>
        <v>0</v>
      </c>
      <c r="K258" s="147">
        <f>IF($F258&lt;L$142,(IF($F258&gt;K$142-1,SUM($I119:K119)+$H397,K119)),0)</f>
        <v>0</v>
      </c>
      <c r="L258" s="147">
        <f>IF($F258&lt;M$142,(IF($F258&gt;L$142-1,SUM($I119:L119)+$H397,L119)),0)</f>
        <v>0</v>
      </c>
      <c r="M258" s="147">
        <f>IF($F258&lt;N$142,(IF($F258&gt;M$142-1,SUM($I119:M119)+$H397,M119)),0)</f>
        <v>0</v>
      </c>
      <c r="N258" s="147">
        <f>IF($F258&lt;O$142,(IF($F258&gt;N$142-1,SUM($I119:N119)+$H397,N119)),0)</f>
        <v>0</v>
      </c>
      <c r="O258" s="147">
        <f>IF($F258&lt;P$142,(IF($F258&gt;O$142-1,SUM($I119:O119)+$H397,O119)),0)</f>
        <v>0</v>
      </c>
      <c r="P258" s="147">
        <f>IF($F258&lt;Q$142,(IF($F258&gt;P$142-1,SUM($I119:P119)+$H397,P119)),0)</f>
        <v>0</v>
      </c>
      <c r="Q258" s="147">
        <f>IF($F258&lt;R$142,(IF($F258&gt;Q$142-1,SUM($I119:Q119)+$H397,Q119)),0)</f>
        <v>0</v>
      </c>
      <c r="R258" s="147">
        <f>IF($F258&lt;S$142,(IF($F258&gt;R$142-1,SUM($I119:R119)+$H397,R119)),0)</f>
        <v>0</v>
      </c>
      <c r="S258" s="147">
        <f>IF($F258&lt;T$142,(IF($F258&gt;S$142-1,SUM($I119:S119)+$H397,S119)),0)</f>
        <v>0</v>
      </c>
      <c r="T258" s="147">
        <f>IF($F258&lt;U$142,(IF($F258&gt;T$142-1,SUM($I119:T119)+$H397,T119)),0)</f>
        <v>0</v>
      </c>
      <c r="U258" s="146">
        <f t="shared" si="25"/>
        <v>0</v>
      </c>
      <c r="AH258" s="146"/>
      <c r="AU258" s="146"/>
      <c r="BH258" s="146"/>
      <c r="BU258" s="146"/>
      <c r="CH258" s="146"/>
      <c r="CU258" s="146"/>
      <c r="DH258" s="146"/>
      <c r="DU258" s="146"/>
      <c r="EH258" s="146"/>
    </row>
    <row r="259" spans="1:138" ht="15.75" hidden="1" x14ac:dyDescent="0.25">
      <c r="A259" s="2">
        <f t="shared" si="30"/>
        <v>116</v>
      </c>
      <c r="B259" s="1">
        <f t="shared" si="30"/>
        <v>0</v>
      </c>
      <c r="C259" s="1">
        <f t="shared" si="30"/>
        <v>0</v>
      </c>
      <c r="D259" s="2">
        <f t="shared" si="30"/>
        <v>0</v>
      </c>
      <c r="E259" s="127">
        <f t="shared" si="30"/>
        <v>0</v>
      </c>
      <c r="F259" s="86"/>
      <c r="I259" s="147">
        <f>IF($F259&lt;J$142,(IF($F259&gt;I$142-1,SUM($I120:I120)+$H398,I120)),0)</f>
        <v>0</v>
      </c>
      <c r="J259" s="147">
        <f>IF($F259&lt;K$142,(IF($F259&gt;J$142-1,SUM($I120:J120)+$H398,J120)),0)</f>
        <v>0</v>
      </c>
      <c r="K259" s="147">
        <f>IF($F259&lt;L$142,(IF($F259&gt;K$142-1,SUM($I120:K120)+$H398,K120)),0)</f>
        <v>0</v>
      </c>
      <c r="L259" s="147">
        <f>IF($F259&lt;M$142,(IF($F259&gt;L$142-1,SUM($I120:L120)+$H398,L120)),0)</f>
        <v>0</v>
      </c>
      <c r="M259" s="147">
        <f>IF($F259&lt;N$142,(IF($F259&gt;M$142-1,SUM($I120:M120)+$H398,M120)),0)</f>
        <v>0</v>
      </c>
      <c r="N259" s="147">
        <f>IF($F259&lt;O$142,(IF($F259&gt;N$142-1,SUM($I120:N120)+$H398,N120)),0)</f>
        <v>0</v>
      </c>
      <c r="O259" s="147">
        <f>IF($F259&lt;P$142,(IF($F259&gt;O$142-1,SUM($I120:O120)+$H398,O120)),0)</f>
        <v>0</v>
      </c>
      <c r="P259" s="147">
        <f>IF($F259&lt;Q$142,(IF($F259&gt;P$142-1,SUM($I120:P120)+$H398,P120)),0)</f>
        <v>0</v>
      </c>
      <c r="Q259" s="147">
        <f>IF($F259&lt;R$142,(IF($F259&gt;Q$142-1,SUM($I120:Q120)+$H398,Q120)),0)</f>
        <v>0</v>
      </c>
      <c r="R259" s="147">
        <f>IF($F259&lt;S$142,(IF($F259&gt;R$142-1,SUM($I120:R120)+$H398,R120)),0)</f>
        <v>0</v>
      </c>
      <c r="S259" s="147">
        <f>IF($F259&lt;T$142,(IF($F259&gt;S$142-1,SUM($I120:S120)+$H398,S120)),0)</f>
        <v>0</v>
      </c>
      <c r="T259" s="147">
        <f>IF($F259&lt;U$142,(IF($F259&gt;T$142-1,SUM($I120:T120)+$H398,T120)),0)</f>
        <v>0</v>
      </c>
      <c r="U259" s="146">
        <f t="shared" si="25"/>
        <v>0</v>
      </c>
      <c r="AH259" s="146"/>
      <c r="AU259" s="146"/>
      <c r="BH259" s="146"/>
      <c r="BU259" s="146"/>
      <c r="CH259" s="146"/>
      <c r="CU259" s="146"/>
      <c r="DH259" s="146"/>
      <c r="DU259" s="146"/>
      <c r="EH259" s="146"/>
    </row>
    <row r="260" spans="1:138" ht="15.75" hidden="1" x14ac:dyDescent="0.25">
      <c r="A260" s="2">
        <f t="shared" si="30"/>
        <v>117</v>
      </c>
      <c r="B260" s="1">
        <f t="shared" si="30"/>
        <v>0</v>
      </c>
      <c r="C260" s="1">
        <f t="shared" si="30"/>
        <v>0</v>
      </c>
      <c r="D260" s="2">
        <f t="shared" si="30"/>
        <v>0</v>
      </c>
      <c r="E260" s="127">
        <f t="shared" si="30"/>
        <v>0</v>
      </c>
      <c r="F260" s="86"/>
      <c r="I260" s="147">
        <f>IF($F260&lt;J$142,(IF($F260&gt;I$142-1,SUM($I121:I121)+$H399,I121)),0)</f>
        <v>0</v>
      </c>
      <c r="J260" s="147">
        <f>IF($F260&lt;K$142,(IF($F260&gt;J$142-1,SUM($I121:J121)+$H399,J121)),0)</f>
        <v>0</v>
      </c>
      <c r="K260" s="147">
        <f>IF($F260&lt;L$142,(IF($F260&gt;K$142-1,SUM($I121:K121)+$H399,K121)),0)</f>
        <v>0</v>
      </c>
      <c r="L260" s="147">
        <f>IF($F260&lt;M$142,(IF($F260&gt;L$142-1,SUM($I121:L121)+$H399,L121)),0)</f>
        <v>0</v>
      </c>
      <c r="M260" s="147">
        <f>IF($F260&lt;N$142,(IF($F260&gt;M$142-1,SUM($I121:M121)+$H399,M121)),0)</f>
        <v>0</v>
      </c>
      <c r="N260" s="147">
        <f>IF($F260&lt;O$142,(IF($F260&gt;N$142-1,SUM($I121:N121)+$H399,N121)),0)</f>
        <v>0</v>
      </c>
      <c r="O260" s="147">
        <f>IF($F260&lt;P$142,(IF($F260&gt;O$142-1,SUM($I121:O121)+$H399,O121)),0)</f>
        <v>0</v>
      </c>
      <c r="P260" s="147">
        <f>IF($F260&lt;Q$142,(IF($F260&gt;P$142-1,SUM($I121:P121)+$H399,P121)),0)</f>
        <v>0</v>
      </c>
      <c r="Q260" s="147">
        <f>IF($F260&lt;R$142,(IF($F260&gt;Q$142-1,SUM($I121:Q121)+$H399,Q121)),0)</f>
        <v>0</v>
      </c>
      <c r="R260" s="147">
        <f>IF($F260&lt;S$142,(IF($F260&gt;R$142-1,SUM($I121:R121)+$H399,R121)),0)</f>
        <v>0</v>
      </c>
      <c r="S260" s="147">
        <f>IF($F260&lt;T$142,(IF($F260&gt;S$142-1,SUM($I121:S121)+$H399,S121)),0)</f>
        <v>0</v>
      </c>
      <c r="T260" s="147">
        <f>IF($F260&lt;U$142,(IF($F260&gt;T$142-1,SUM($I121:T121)+$H399,T121)),0)</f>
        <v>0</v>
      </c>
      <c r="U260" s="146">
        <f t="shared" si="25"/>
        <v>0</v>
      </c>
      <c r="AH260" s="146"/>
      <c r="AU260" s="146"/>
      <c r="BH260" s="146"/>
      <c r="BU260" s="146"/>
      <c r="CH260" s="146"/>
      <c r="CU260" s="146"/>
      <c r="DH260" s="146"/>
      <c r="DU260" s="146"/>
      <c r="EH260" s="146"/>
    </row>
    <row r="261" spans="1:138" ht="15.75" hidden="1" x14ac:dyDescent="0.25">
      <c r="A261" s="2">
        <f t="shared" si="30"/>
        <v>118</v>
      </c>
      <c r="B261" s="1">
        <f t="shared" si="30"/>
        <v>0</v>
      </c>
      <c r="C261" s="1">
        <f t="shared" si="30"/>
        <v>0</v>
      </c>
      <c r="D261" s="2">
        <f t="shared" si="30"/>
        <v>0</v>
      </c>
      <c r="E261" s="127">
        <f t="shared" si="30"/>
        <v>0</v>
      </c>
      <c r="F261" s="86"/>
      <c r="I261" s="147">
        <f>IF($F261&lt;J$142,(IF($F261&gt;I$142-1,SUM($I122:I122)+$H400,I122)),0)</f>
        <v>0</v>
      </c>
      <c r="J261" s="147">
        <f>IF($F261&lt;K$142,(IF($F261&gt;J$142-1,SUM($I122:J122)+$H400,J122)),0)</f>
        <v>0</v>
      </c>
      <c r="K261" s="147">
        <f>IF($F261&lt;L$142,(IF($F261&gt;K$142-1,SUM($I122:K122)+$H400,K122)),0)</f>
        <v>0</v>
      </c>
      <c r="L261" s="147">
        <f>IF($F261&lt;M$142,(IF($F261&gt;L$142-1,SUM($I122:L122)+$H400,L122)),0)</f>
        <v>0</v>
      </c>
      <c r="M261" s="147">
        <f>IF($F261&lt;N$142,(IF($F261&gt;M$142-1,SUM($I122:M122)+$H400,M122)),0)</f>
        <v>0</v>
      </c>
      <c r="N261" s="147">
        <f>IF($F261&lt;O$142,(IF($F261&gt;N$142-1,SUM($I122:N122)+$H400,N122)),0)</f>
        <v>0</v>
      </c>
      <c r="O261" s="147">
        <f>IF($F261&lt;P$142,(IF($F261&gt;O$142-1,SUM($I122:O122)+$H400,O122)),0)</f>
        <v>0</v>
      </c>
      <c r="P261" s="147">
        <f>IF($F261&lt;Q$142,(IF($F261&gt;P$142-1,SUM($I122:P122)+$H400,P122)),0)</f>
        <v>0</v>
      </c>
      <c r="Q261" s="147">
        <f>IF($F261&lt;R$142,(IF($F261&gt;Q$142-1,SUM($I122:Q122)+$H400,Q122)),0)</f>
        <v>0</v>
      </c>
      <c r="R261" s="147">
        <f>IF($F261&lt;S$142,(IF($F261&gt;R$142-1,SUM($I122:R122)+$H400,R122)),0)</f>
        <v>0</v>
      </c>
      <c r="S261" s="147">
        <f>IF($F261&lt;T$142,(IF($F261&gt;S$142-1,SUM($I122:S122)+$H400,S122)),0)</f>
        <v>0</v>
      </c>
      <c r="T261" s="147">
        <f>IF($F261&lt;U$142,(IF($F261&gt;T$142-1,SUM($I122:T122)+$H400,T122)),0)</f>
        <v>0</v>
      </c>
      <c r="U261" s="146">
        <f t="shared" si="25"/>
        <v>0</v>
      </c>
      <c r="AH261" s="146"/>
      <c r="AU261" s="146"/>
      <c r="BH261" s="146"/>
      <c r="BU261" s="146"/>
      <c r="CH261" s="146"/>
      <c r="CU261" s="146"/>
      <c r="DH261" s="146"/>
      <c r="DU261" s="146"/>
      <c r="EH261" s="146"/>
    </row>
    <row r="262" spans="1:138" ht="15.75" hidden="1" x14ac:dyDescent="0.25">
      <c r="A262" s="2">
        <f t="shared" si="30"/>
        <v>119</v>
      </c>
      <c r="B262" s="1">
        <f t="shared" si="30"/>
        <v>0</v>
      </c>
      <c r="C262" s="1">
        <f t="shared" si="30"/>
        <v>0</v>
      </c>
      <c r="D262" s="2">
        <f t="shared" si="30"/>
        <v>0</v>
      </c>
      <c r="E262" s="127">
        <f t="shared" si="30"/>
        <v>0</v>
      </c>
      <c r="F262" s="86"/>
      <c r="I262" s="147">
        <f>IF($F262&lt;J$142,(IF($F262&gt;I$142-1,SUM($I123:I123)+$H401,I123)),0)</f>
        <v>0</v>
      </c>
      <c r="J262" s="147">
        <f>IF($F262&lt;K$142,(IF($F262&gt;J$142-1,SUM($I123:J123)+$H401,J123)),0)</f>
        <v>0</v>
      </c>
      <c r="K262" s="147">
        <f>IF($F262&lt;L$142,(IF($F262&gt;K$142-1,SUM($I123:K123)+$H401,K123)),0)</f>
        <v>0</v>
      </c>
      <c r="L262" s="147">
        <f>IF($F262&lt;M$142,(IF($F262&gt;L$142-1,SUM($I123:L123)+$H401,L123)),0)</f>
        <v>0</v>
      </c>
      <c r="M262" s="147">
        <f>IF($F262&lt;N$142,(IF($F262&gt;M$142-1,SUM($I123:M123)+$H401,M123)),0)</f>
        <v>0</v>
      </c>
      <c r="N262" s="147">
        <f>IF($F262&lt;O$142,(IF($F262&gt;N$142-1,SUM($I123:N123)+$H401,N123)),0)</f>
        <v>0</v>
      </c>
      <c r="O262" s="147">
        <f>IF($F262&lt;P$142,(IF($F262&gt;O$142-1,SUM($I123:O123)+$H401,O123)),0)</f>
        <v>0</v>
      </c>
      <c r="P262" s="147">
        <f>IF($F262&lt;Q$142,(IF($F262&gt;P$142-1,SUM($I123:P123)+$H401,P123)),0)</f>
        <v>0</v>
      </c>
      <c r="Q262" s="147">
        <f>IF($F262&lt;R$142,(IF($F262&gt;Q$142-1,SUM($I123:Q123)+$H401,Q123)),0)</f>
        <v>0</v>
      </c>
      <c r="R262" s="147">
        <f>IF($F262&lt;S$142,(IF($F262&gt;R$142-1,SUM($I123:R123)+$H401,R123)),0)</f>
        <v>0</v>
      </c>
      <c r="S262" s="147">
        <f>IF($F262&lt;T$142,(IF($F262&gt;S$142-1,SUM($I123:S123)+$H401,S123)),0)</f>
        <v>0</v>
      </c>
      <c r="T262" s="147">
        <f>IF($F262&lt;U$142,(IF($F262&gt;T$142-1,SUM($I123:T123)+$H401,T123)),0)</f>
        <v>0</v>
      </c>
      <c r="U262" s="146">
        <f t="shared" si="25"/>
        <v>0</v>
      </c>
      <c r="AH262" s="146"/>
      <c r="AU262" s="146"/>
      <c r="BH262" s="146"/>
      <c r="BU262" s="146"/>
      <c r="CH262" s="146"/>
      <c r="CU262" s="146"/>
      <c r="DH262" s="146"/>
      <c r="DU262" s="146"/>
      <c r="EH262" s="146"/>
    </row>
    <row r="263" spans="1:138" ht="15.75" hidden="1" x14ac:dyDescent="0.25">
      <c r="A263" s="2">
        <f t="shared" si="30"/>
        <v>120</v>
      </c>
      <c r="B263" s="1">
        <f t="shared" si="30"/>
        <v>0</v>
      </c>
      <c r="C263" s="1">
        <f t="shared" si="30"/>
        <v>0</v>
      </c>
      <c r="D263" s="2">
        <f t="shared" si="30"/>
        <v>0</v>
      </c>
      <c r="E263" s="127">
        <f t="shared" si="30"/>
        <v>0</v>
      </c>
      <c r="F263" s="86"/>
      <c r="I263" s="147">
        <f>IF($F263&lt;J$142,(IF($F263&gt;I$142-1,SUM($I124:I124)+$H402,I124)),0)</f>
        <v>0</v>
      </c>
      <c r="J263" s="147">
        <f>IF($F263&lt;K$142,(IF($F263&gt;J$142-1,SUM($I124:J124)+$H402,J124)),0)</f>
        <v>0</v>
      </c>
      <c r="K263" s="147">
        <f>IF($F263&lt;L$142,(IF($F263&gt;K$142-1,SUM($I124:K124)+$H402,K124)),0)</f>
        <v>0</v>
      </c>
      <c r="L263" s="147">
        <f>IF($F263&lt;M$142,(IF($F263&gt;L$142-1,SUM($I124:L124)+$H402,L124)),0)</f>
        <v>0</v>
      </c>
      <c r="M263" s="147">
        <f>IF($F263&lt;N$142,(IF($F263&gt;M$142-1,SUM($I124:M124)+$H402,M124)),0)</f>
        <v>0</v>
      </c>
      <c r="N263" s="147">
        <f>IF($F263&lt;O$142,(IF($F263&gt;N$142-1,SUM($I124:N124)+$H402,N124)),0)</f>
        <v>0</v>
      </c>
      <c r="O263" s="147">
        <f>IF($F263&lt;P$142,(IF($F263&gt;O$142-1,SUM($I124:O124)+$H402,O124)),0)</f>
        <v>0</v>
      </c>
      <c r="P263" s="147">
        <f>IF($F263&lt;Q$142,(IF($F263&gt;P$142-1,SUM($I124:P124)+$H402,P124)),0)</f>
        <v>0</v>
      </c>
      <c r="Q263" s="147">
        <f>IF($F263&lt;R$142,(IF($F263&gt;Q$142-1,SUM($I124:Q124)+$H402,Q124)),0)</f>
        <v>0</v>
      </c>
      <c r="R263" s="147">
        <f>IF($F263&lt;S$142,(IF($F263&gt;R$142-1,SUM($I124:R124)+$H402,R124)),0)</f>
        <v>0</v>
      </c>
      <c r="S263" s="147">
        <f>IF($F263&lt;T$142,(IF($F263&gt;S$142-1,SUM($I124:S124)+$H402,S124)),0)</f>
        <v>0</v>
      </c>
      <c r="T263" s="147">
        <f>IF($F263&lt;U$142,(IF($F263&gt;T$142-1,SUM($I124:T124)+$H402,T124)),0)</f>
        <v>0</v>
      </c>
      <c r="U263" s="146">
        <f t="shared" si="25"/>
        <v>0</v>
      </c>
      <c r="AH263" s="146"/>
      <c r="AU263" s="146"/>
      <c r="BH263" s="146"/>
      <c r="BU263" s="146"/>
      <c r="CH263" s="146"/>
      <c r="CU263" s="146"/>
      <c r="DH263" s="146"/>
      <c r="DU263" s="146"/>
      <c r="EH263" s="146"/>
    </row>
    <row r="264" spans="1:138" ht="15.75" hidden="1" x14ac:dyDescent="0.25">
      <c r="A264" s="2">
        <f t="shared" ref="A264:E273" si="31">A125</f>
        <v>121</v>
      </c>
      <c r="B264" s="1">
        <f t="shared" si="31"/>
        <v>0</v>
      </c>
      <c r="C264" s="1">
        <f t="shared" si="31"/>
        <v>0</v>
      </c>
      <c r="D264" s="2">
        <f t="shared" si="31"/>
        <v>0</v>
      </c>
      <c r="E264" s="127">
        <f t="shared" si="31"/>
        <v>0</v>
      </c>
      <c r="F264" s="86"/>
      <c r="I264" s="147">
        <f>IF($F264&lt;J$142,(IF($F264&gt;I$142-1,SUM($I125:I125)+$H403,I125)),0)</f>
        <v>0</v>
      </c>
      <c r="J264" s="147">
        <f>IF($F264&lt;K$142,(IF($F264&gt;J$142-1,SUM($I125:J125)+$H403,J125)),0)</f>
        <v>0</v>
      </c>
      <c r="K264" s="147">
        <f>IF($F264&lt;L$142,(IF($F264&gt;K$142-1,SUM($I125:K125)+$H403,K125)),0)</f>
        <v>0</v>
      </c>
      <c r="L264" s="147">
        <f>IF($F264&lt;M$142,(IF($F264&gt;L$142-1,SUM($I125:L125)+$H403,L125)),0)</f>
        <v>0</v>
      </c>
      <c r="M264" s="147">
        <f>IF($F264&lt;N$142,(IF($F264&gt;M$142-1,SUM($I125:M125)+$H403,M125)),0)</f>
        <v>0</v>
      </c>
      <c r="N264" s="147">
        <f>IF($F264&lt;O$142,(IF($F264&gt;N$142-1,SUM($I125:N125)+$H403,N125)),0)</f>
        <v>0</v>
      </c>
      <c r="O264" s="147">
        <f>IF($F264&lt;P$142,(IF($F264&gt;O$142-1,SUM($I125:O125)+$H403,O125)),0)</f>
        <v>0</v>
      </c>
      <c r="P264" s="147">
        <f>IF($F264&lt;Q$142,(IF($F264&gt;P$142-1,SUM($I125:P125)+$H403,P125)),0)</f>
        <v>0</v>
      </c>
      <c r="Q264" s="147">
        <f>IF($F264&lt;R$142,(IF($F264&gt;Q$142-1,SUM($I125:Q125)+$H403,Q125)),0)</f>
        <v>0</v>
      </c>
      <c r="R264" s="147">
        <f>IF($F264&lt;S$142,(IF($F264&gt;R$142-1,SUM($I125:R125)+$H403,R125)),0)</f>
        <v>0</v>
      </c>
      <c r="S264" s="147">
        <f>IF($F264&lt;T$142,(IF($F264&gt;S$142-1,SUM($I125:S125)+$H403,S125)),0)</f>
        <v>0</v>
      </c>
      <c r="T264" s="147">
        <f>IF($F264&lt;U$142,(IF($F264&gt;T$142-1,SUM($I125:T125)+$H403,T125)),0)</f>
        <v>0</v>
      </c>
      <c r="U264" s="146">
        <f t="shared" si="25"/>
        <v>0</v>
      </c>
      <c r="AH264" s="146"/>
      <c r="AU264" s="146"/>
      <c r="BH264" s="146"/>
      <c r="BU264" s="146"/>
      <c r="CH264" s="146"/>
      <c r="CU264" s="146"/>
      <c r="DH264" s="146"/>
      <c r="DU264" s="146"/>
      <c r="EH264" s="146"/>
    </row>
    <row r="265" spans="1:138" ht="15.75" hidden="1" x14ac:dyDescent="0.25">
      <c r="A265" s="2">
        <f t="shared" si="31"/>
        <v>122</v>
      </c>
      <c r="B265" s="1">
        <f t="shared" si="31"/>
        <v>0</v>
      </c>
      <c r="C265" s="1">
        <f t="shared" si="31"/>
        <v>0</v>
      </c>
      <c r="D265" s="2">
        <f t="shared" si="31"/>
        <v>0</v>
      </c>
      <c r="E265" s="127">
        <f t="shared" si="31"/>
        <v>0</v>
      </c>
      <c r="F265" s="86"/>
      <c r="I265" s="147">
        <f>IF($F265&lt;J$142,(IF($F265&gt;I$142-1,SUM($I126:I126)+$H404,I126)),0)</f>
        <v>0</v>
      </c>
      <c r="J265" s="147">
        <f>IF($F265&lt;K$142,(IF($F265&gt;J$142-1,SUM($I126:J126)+$H404,J126)),0)</f>
        <v>0</v>
      </c>
      <c r="K265" s="147">
        <f>IF($F265&lt;L$142,(IF($F265&gt;K$142-1,SUM($I126:K126)+$H404,K126)),0)</f>
        <v>0</v>
      </c>
      <c r="L265" s="147">
        <f>IF($F265&lt;M$142,(IF($F265&gt;L$142-1,SUM($I126:L126)+$H404,L126)),0)</f>
        <v>0</v>
      </c>
      <c r="M265" s="147">
        <f>IF($F265&lt;N$142,(IF($F265&gt;M$142-1,SUM($I126:M126)+$H404,M126)),0)</f>
        <v>0</v>
      </c>
      <c r="N265" s="147">
        <f>IF($F265&lt;O$142,(IF($F265&gt;N$142-1,SUM($I126:N126)+$H404,N126)),0)</f>
        <v>0</v>
      </c>
      <c r="O265" s="147">
        <f>IF($F265&lt;P$142,(IF($F265&gt;O$142-1,SUM($I126:O126)+$H404,O126)),0)</f>
        <v>0</v>
      </c>
      <c r="P265" s="147">
        <f>IF($F265&lt;Q$142,(IF($F265&gt;P$142-1,SUM($I126:P126)+$H404,P126)),0)</f>
        <v>0</v>
      </c>
      <c r="Q265" s="147">
        <f>IF($F265&lt;R$142,(IF($F265&gt;Q$142-1,SUM($I126:Q126)+$H404,Q126)),0)</f>
        <v>0</v>
      </c>
      <c r="R265" s="147">
        <f>IF($F265&lt;S$142,(IF($F265&gt;R$142-1,SUM($I126:R126)+$H404,R126)),0)</f>
        <v>0</v>
      </c>
      <c r="S265" s="147">
        <f>IF($F265&lt;T$142,(IF($F265&gt;S$142-1,SUM($I126:S126)+$H404,S126)),0)</f>
        <v>0</v>
      </c>
      <c r="T265" s="147">
        <f>IF($F265&lt;U$142,(IF($F265&gt;T$142-1,SUM($I126:T126)+$H404,T126)),0)</f>
        <v>0</v>
      </c>
      <c r="U265" s="146">
        <f t="shared" si="25"/>
        <v>0</v>
      </c>
      <c r="AH265" s="146"/>
      <c r="AU265" s="146"/>
      <c r="BH265" s="146"/>
      <c r="BU265" s="146"/>
      <c r="CH265" s="146"/>
      <c r="CU265" s="146"/>
      <c r="DH265" s="146"/>
      <c r="DU265" s="146"/>
      <c r="EH265" s="146"/>
    </row>
    <row r="266" spans="1:138" ht="15.75" hidden="1" x14ac:dyDescent="0.25">
      <c r="A266" s="2">
        <f t="shared" si="31"/>
        <v>123</v>
      </c>
      <c r="B266" s="1">
        <f t="shared" si="31"/>
        <v>0</v>
      </c>
      <c r="C266" s="1">
        <f t="shared" si="31"/>
        <v>0</v>
      </c>
      <c r="D266" s="2">
        <f t="shared" si="31"/>
        <v>0</v>
      </c>
      <c r="E266" s="127">
        <f t="shared" si="31"/>
        <v>0</v>
      </c>
      <c r="F266" s="86"/>
      <c r="I266" s="147">
        <f>IF($F266&lt;J$142,(IF($F266&gt;I$142-1,SUM($I127:I127)+$H405,I127)),0)</f>
        <v>0</v>
      </c>
      <c r="J266" s="147">
        <f>IF($F266&lt;K$142,(IF($F266&gt;J$142-1,SUM($I127:J127)+$H405,J127)),0)</f>
        <v>0</v>
      </c>
      <c r="K266" s="147">
        <f>IF($F266&lt;L$142,(IF($F266&gt;K$142-1,SUM($I127:K127)+$H405,K127)),0)</f>
        <v>0</v>
      </c>
      <c r="L266" s="147">
        <f>IF($F266&lt;M$142,(IF($F266&gt;L$142-1,SUM($I127:L127)+$H405,L127)),0)</f>
        <v>0</v>
      </c>
      <c r="M266" s="147">
        <f>IF($F266&lt;N$142,(IF($F266&gt;M$142-1,SUM($I127:M127)+$H405,M127)),0)</f>
        <v>0</v>
      </c>
      <c r="N266" s="147">
        <f>IF($F266&lt;O$142,(IF($F266&gt;N$142-1,SUM($I127:N127)+$H405,N127)),0)</f>
        <v>0</v>
      </c>
      <c r="O266" s="147">
        <f>IF($F266&lt;P$142,(IF($F266&gt;O$142-1,SUM($I127:O127)+$H405,O127)),0)</f>
        <v>0</v>
      </c>
      <c r="P266" s="147">
        <f>IF($F266&lt;Q$142,(IF($F266&gt;P$142-1,SUM($I127:P127)+$H405,P127)),0)</f>
        <v>0</v>
      </c>
      <c r="Q266" s="147">
        <f>IF($F266&lt;R$142,(IF($F266&gt;Q$142-1,SUM($I127:Q127)+$H405,Q127)),0)</f>
        <v>0</v>
      </c>
      <c r="R266" s="147">
        <f>IF($F266&lt;S$142,(IF($F266&gt;R$142-1,SUM($I127:R127)+$H405,R127)),0)</f>
        <v>0</v>
      </c>
      <c r="S266" s="147">
        <f>IF($F266&lt;T$142,(IF($F266&gt;S$142-1,SUM($I127:S127)+$H405,S127)),0)</f>
        <v>0</v>
      </c>
      <c r="T266" s="147">
        <f>IF($F266&lt;U$142,(IF($F266&gt;T$142-1,SUM($I127:T127)+$H405,T127)),0)</f>
        <v>0</v>
      </c>
      <c r="U266" s="146">
        <f t="shared" si="25"/>
        <v>0</v>
      </c>
      <c r="AH266" s="146"/>
      <c r="AU266" s="146"/>
      <c r="BH266" s="146"/>
      <c r="BU266" s="146"/>
      <c r="CH266" s="146"/>
      <c r="CU266" s="146"/>
      <c r="DH266" s="146"/>
      <c r="DU266" s="146"/>
      <c r="EH266" s="146"/>
    </row>
    <row r="267" spans="1:138" ht="15.75" hidden="1" x14ac:dyDescent="0.25">
      <c r="A267" s="2">
        <f t="shared" si="31"/>
        <v>124</v>
      </c>
      <c r="B267" s="1">
        <f t="shared" si="31"/>
        <v>0</v>
      </c>
      <c r="C267" s="1">
        <f t="shared" si="31"/>
        <v>0</v>
      </c>
      <c r="D267" s="2">
        <f t="shared" si="31"/>
        <v>0</v>
      </c>
      <c r="E267" s="127">
        <f t="shared" si="31"/>
        <v>0</v>
      </c>
      <c r="F267" s="86"/>
      <c r="I267" s="147">
        <f>IF($F267&lt;J$142,(IF($F267&gt;I$142-1,SUM($I128:I128)+$H406,I128)),0)</f>
        <v>0</v>
      </c>
      <c r="J267" s="147">
        <f>IF($F267&lt;K$142,(IF($F267&gt;J$142-1,SUM($I128:J128)+$H406,J128)),0)</f>
        <v>0</v>
      </c>
      <c r="K267" s="147">
        <f>IF($F267&lt;L$142,(IF($F267&gt;K$142-1,SUM($I128:K128)+$H406,K128)),0)</f>
        <v>0</v>
      </c>
      <c r="L267" s="147">
        <f>IF($F267&lt;M$142,(IF($F267&gt;L$142-1,SUM($I128:L128)+$H406,L128)),0)</f>
        <v>0</v>
      </c>
      <c r="M267" s="147">
        <f>IF($F267&lt;N$142,(IF($F267&gt;M$142-1,SUM($I128:M128)+$H406,M128)),0)</f>
        <v>0</v>
      </c>
      <c r="N267" s="147">
        <f>IF($F267&lt;O$142,(IF($F267&gt;N$142-1,SUM($I128:N128)+$H406,N128)),0)</f>
        <v>0</v>
      </c>
      <c r="O267" s="147">
        <f>IF($F267&lt;P$142,(IF($F267&gt;O$142-1,SUM($I128:O128)+$H406,O128)),0)</f>
        <v>0</v>
      </c>
      <c r="P267" s="147">
        <f>IF($F267&lt;Q$142,(IF($F267&gt;P$142-1,SUM($I128:P128)+$H406,P128)),0)</f>
        <v>0</v>
      </c>
      <c r="Q267" s="147">
        <f>IF($F267&lt;R$142,(IF($F267&gt;Q$142-1,SUM($I128:Q128)+$H406,Q128)),0)</f>
        <v>0</v>
      </c>
      <c r="R267" s="147">
        <f>IF($F267&lt;S$142,(IF($F267&gt;R$142-1,SUM($I128:R128)+$H406,R128)),0)</f>
        <v>0</v>
      </c>
      <c r="S267" s="147">
        <f>IF($F267&lt;T$142,(IF($F267&gt;S$142-1,SUM($I128:S128)+$H406,S128)),0)</f>
        <v>0</v>
      </c>
      <c r="T267" s="147">
        <f>IF($F267&lt;U$142,(IF($F267&gt;T$142-1,SUM($I128:T128)+$H406,T128)),0)</f>
        <v>0</v>
      </c>
      <c r="U267" s="146">
        <f t="shared" si="25"/>
        <v>0</v>
      </c>
      <c r="AH267" s="146"/>
      <c r="AU267" s="146"/>
      <c r="BH267" s="146"/>
      <c r="BU267" s="146"/>
      <c r="CH267" s="146"/>
      <c r="CU267" s="146"/>
      <c r="DH267" s="146"/>
      <c r="DU267" s="146"/>
      <c r="EH267" s="146"/>
    </row>
    <row r="268" spans="1:138" ht="15.75" hidden="1" x14ac:dyDescent="0.25">
      <c r="A268" s="2">
        <f t="shared" si="31"/>
        <v>125</v>
      </c>
      <c r="B268" s="1">
        <f t="shared" si="31"/>
        <v>0</v>
      </c>
      <c r="C268" s="1">
        <f t="shared" si="31"/>
        <v>0</v>
      </c>
      <c r="D268" s="2">
        <f t="shared" si="31"/>
        <v>0</v>
      </c>
      <c r="E268" s="127">
        <f t="shared" si="31"/>
        <v>0</v>
      </c>
      <c r="F268" s="86"/>
      <c r="I268" s="147">
        <f>IF($F268&lt;J$142,(IF($F268&gt;I$142-1,SUM($I129:I129)+$H407,I129)),0)</f>
        <v>0</v>
      </c>
      <c r="J268" s="147">
        <f>IF($F268&lt;K$142,(IF($F268&gt;J$142-1,SUM($I129:J129)+$H407,J129)),0)</f>
        <v>0</v>
      </c>
      <c r="K268" s="147">
        <f>IF($F268&lt;L$142,(IF($F268&gt;K$142-1,SUM($I129:K129)+$H407,K129)),0)</f>
        <v>0</v>
      </c>
      <c r="L268" s="147">
        <f>IF($F268&lt;M$142,(IF($F268&gt;L$142-1,SUM($I129:L129)+$H407,L129)),0)</f>
        <v>0</v>
      </c>
      <c r="M268" s="147">
        <f>IF($F268&lt;N$142,(IF($F268&gt;M$142-1,SUM($I129:M129)+$H407,M129)),0)</f>
        <v>0</v>
      </c>
      <c r="N268" s="147">
        <f>IF($F268&lt;O$142,(IF($F268&gt;N$142-1,SUM($I129:N129)+$H407,N129)),0)</f>
        <v>0</v>
      </c>
      <c r="O268" s="147">
        <f>IF($F268&lt;P$142,(IF($F268&gt;O$142-1,SUM($I129:O129)+$H407,O129)),0)</f>
        <v>0</v>
      </c>
      <c r="P268" s="147">
        <f>IF($F268&lt;Q$142,(IF($F268&gt;P$142-1,SUM($I129:P129)+$H407,P129)),0)</f>
        <v>0</v>
      </c>
      <c r="Q268" s="147">
        <f>IF($F268&lt;R$142,(IF($F268&gt;Q$142-1,SUM($I129:Q129)+$H407,Q129)),0)</f>
        <v>0</v>
      </c>
      <c r="R268" s="147">
        <f>IF($F268&lt;S$142,(IF($F268&gt;R$142-1,SUM($I129:R129)+$H407,R129)),0)</f>
        <v>0</v>
      </c>
      <c r="S268" s="147">
        <f>IF($F268&lt;T$142,(IF($F268&gt;S$142-1,SUM($I129:S129)+$H407,S129)),0)</f>
        <v>0</v>
      </c>
      <c r="T268" s="147">
        <f>IF($F268&lt;U$142,(IF($F268&gt;T$142-1,SUM($I129:T129)+$H407,T129)),0)</f>
        <v>0</v>
      </c>
      <c r="U268" s="146">
        <f t="shared" si="25"/>
        <v>0</v>
      </c>
      <c r="AH268" s="146"/>
      <c r="AU268" s="146"/>
      <c r="BH268" s="146"/>
      <c r="BU268" s="146"/>
      <c r="CH268" s="146"/>
      <c r="CU268" s="146"/>
      <c r="DH268" s="146"/>
      <c r="DU268" s="146"/>
      <c r="EH268" s="146"/>
    </row>
    <row r="269" spans="1:138" ht="15.75" hidden="1" x14ac:dyDescent="0.25">
      <c r="A269" s="2">
        <f t="shared" si="31"/>
        <v>126</v>
      </c>
      <c r="B269" s="1">
        <f t="shared" si="31"/>
        <v>0</v>
      </c>
      <c r="C269" s="1">
        <f t="shared" si="31"/>
        <v>0</v>
      </c>
      <c r="D269" s="2">
        <f t="shared" si="31"/>
        <v>0</v>
      </c>
      <c r="E269" s="127">
        <f t="shared" si="31"/>
        <v>0</v>
      </c>
      <c r="F269" s="86"/>
      <c r="I269" s="147">
        <f>IF($F269&lt;J$142,(IF($F269&gt;I$142-1,SUM($I130:I130)+$H408,I130)),0)</f>
        <v>0</v>
      </c>
      <c r="J269" s="147">
        <f>IF($F269&lt;K$142,(IF($F269&gt;J$142-1,SUM($I130:J130)+$H408,J130)),0)</f>
        <v>0</v>
      </c>
      <c r="K269" s="147">
        <f>IF($F269&lt;L$142,(IF($F269&gt;K$142-1,SUM($I130:K130)+$H408,K130)),0)</f>
        <v>0</v>
      </c>
      <c r="L269" s="147">
        <f>IF($F269&lt;M$142,(IF($F269&gt;L$142-1,SUM($I130:L130)+$H408,L130)),0)</f>
        <v>0</v>
      </c>
      <c r="M269" s="147">
        <f>IF($F269&lt;N$142,(IF($F269&gt;M$142-1,SUM($I130:M130)+$H408,M130)),0)</f>
        <v>0</v>
      </c>
      <c r="N269" s="147">
        <f>IF($F269&lt;O$142,(IF($F269&gt;N$142-1,SUM($I130:N130)+$H408,N130)),0)</f>
        <v>0</v>
      </c>
      <c r="O269" s="147">
        <f>IF($F269&lt;P$142,(IF($F269&gt;O$142-1,SUM($I130:O130)+$H408,O130)),0)</f>
        <v>0</v>
      </c>
      <c r="P269" s="147">
        <f>IF($F269&lt;Q$142,(IF($F269&gt;P$142-1,SUM($I130:P130)+$H408,P130)),0)</f>
        <v>0</v>
      </c>
      <c r="Q269" s="147">
        <f>IF($F269&lt;R$142,(IF($F269&gt;Q$142-1,SUM($I130:Q130)+$H408,Q130)),0)</f>
        <v>0</v>
      </c>
      <c r="R269" s="147">
        <f>IF($F269&lt;S$142,(IF($F269&gt;R$142-1,SUM($I130:R130)+$H408,R130)),0)</f>
        <v>0</v>
      </c>
      <c r="S269" s="147">
        <f>IF($F269&lt;T$142,(IF($F269&gt;S$142-1,SUM($I130:S130)+$H408,S130)),0)</f>
        <v>0</v>
      </c>
      <c r="T269" s="147">
        <f>IF($F269&lt;U$142,(IF($F269&gt;T$142-1,SUM($I130:T130)+$H408,T130)),0)</f>
        <v>0</v>
      </c>
      <c r="U269" s="146">
        <f t="shared" si="25"/>
        <v>0</v>
      </c>
      <c r="AH269" s="146"/>
      <c r="AU269" s="146"/>
      <c r="BH269" s="146"/>
      <c r="BU269" s="146"/>
      <c r="CH269" s="146"/>
      <c r="CU269" s="146"/>
      <c r="DH269" s="146"/>
      <c r="DU269" s="146"/>
      <c r="EH269" s="146"/>
    </row>
    <row r="270" spans="1:138" ht="15.75" hidden="1" x14ac:dyDescent="0.25">
      <c r="A270" s="2">
        <f t="shared" si="31"/>
        <v>127</v>
      </c>
      <c r="B270" s="1">
        <f t="shared" si="31"/>
        <v>0</v>
      </c>
      <c r="C270" s="1">
        <f t="shared" si="31"/>
        <v>0</v>
      </c>
      <c r="D270" s="2">
        <f t="shared" si="31"/>
        <v>0</v>
      </c>
      <c r="E270" s="127">
        <f t="shared" si="31"/>
        <v>0</v>
      </c>
      <c r="F270" s="86"/>
      <c r="I270" s="147">
        <f>IF($F270&lt;J$142,(IF($F270&gt;I$142-1,SUM($I131:I131)+$H409,I131)),0)</f>
        <v>0</v>
      </c>
      <c r="J270" s="147">
        <f>IF($F270&lt;K$142,(IF($F270&gt;J$142-1,SUM($I131:J131)+$H409,J131)),0)</f>
        <v>0</v>
      </c>
      <c r="K270" s="147">
        <f>IF($F270&lt;L$142,(IF($F270&gt;K$142-1,SUM($I131:K131)+$H409,K131)),0)</f>
        <v>0</v>
      </c>
      <c r="L270" s="147">
        <f>IF($F270&lt;M$142,(IF($F270&gt;L$142-1,SUM($I131:L131)+$H409,L131)),0)</f>
        <v>0</v>
      </c>
      <c r="M270" s="147">
        <f>IF($F270&lt;N$142,(IF($F270&gt;M$142-1,SUM($I131:M131)+$H409,M131)),0)</f>
        <v>0</v>
      </c>
      <c r="N270" s="147">
        <f>IF($F270&lt;O$142,(IF($F270&gt;N$142-1,SUM($I131:N131)+$H409,N131)),0)</f>
        <v>0</v>
      </c>
      <c r="O270" s="147">
        <f>IF($F270&lt;P$142,(IF($F270&gt;O$142-1,SUM($I131:O131)+$H409,O131)),0)</f>
        <v>0</v>
      </c>
      <c r="P270" s="147">
        <f>IF($F270&lt;Q$142,(IF($F270&gt;P$142-1,SUM($I131:P131)+$H409,P131)),0)</f>
        <v>0</v>
      </c>
      <c r="Q270" s="147">
        <f>IF($F270&lt;R$142,(IF($F270&gt;Q$142-1,SUM($I131:Q131)+$H409,Q131)),0)</f>
        <v>0</v>
      </c>
      <c r="R270" s="147">
        <f>IF($F270&lt;S$142,(IF($F270&gt;R$142-1,SUM($I131:R131)+$H409,R131)),0)</f>
        <v>0</v>
      </c>
      <c r="S270" s="147">
        <f>IF($F270&lt;T$142,(IF($F270&gt;S$142-1,SUM($I131:S131)+$H409,S131)),0)</f>
        <v>0</v>
      </c>
      <c r="T270" s="147">
        <f>IF($F270&lt;U$142,(IF($F270&gt;T$142-1,SUM($I131:T131)+$H409,T131)),0)</f>
        <v>0</v>
      </c>
      <c r="U270" s="146">
        <f t="shared" si="25"/>
        <v>0</v>
      </c>
      <c r="AH270" s="146"/>
      <c r="AU270" s="146"/>
      <c r="BH270" s="146"/>
      <c r="BU270" s="146"/>
      <c r="CH270" s="146"/>
      <c r="CU270" s="146"/>
      <c r="DH270" s="146"/>
      <c r="DU270" s="146"/>
      <c r="EH270" s="146"/>
    </row>
    <row r="271" spans="1:138" ht="15.75" hidden="1" x14ac:dyDescent="0.25">
      <c r="A271" s="2">
        <f t="shared" si="31"/>
        <v>128</v>
      </c>
      <c r="B271" s="1">
        <f t="shared" si="31"/>
        <v>0</v>
      </c>
      <c r="C271" s="1">
        <f t="shared" si="31"/>
        <v>0</v>
      </c>
      <c r="D271" s="2">
        <f t="shared" si="31"/>
        <v>0</v>
      </c>
      <c r="E271" s="127">
        <f t="shared" si="31"/>
        <v>0</v>
      </c>
      <c r="F271" s="86"/>
      <c r="I271" s="147">
        <f>IF($F271&lt;J$142,(IF($F271&gt;I$142-1,SUM($I132:I132)+$H410,I132)),0)</f>
        <v>0</v>
      </c>
      <c r="J271" s="147">
        <f>IF($F271&lt;K$142,(IF($F271&gt;J$142-1,SUM($I132:J132)+$H410,J132)),0)</f>
        <v>0</v>
      </c>
      <c r="K271" s="147">
        <f>IF($F271&lt;L$142,(IF($F271&gt;K$142-1,SUM($I132:K132)+$H410,K132)),0)</f>
        <v>0</v>
      </c>
      <c r="L271" s="147">
        <f>IF($F271&lt;M$142,(IF($F271&gt;L$142-1,SUM($I132:L132)+$H410,L132)),0)</f>
        <v>0</v>
      </c>
      <c r="M271" s="147">
        <f>IF($F271&lt;N$142,(IF($F271&gt;M$142-1,SUM($I132:M132)+$H410,M132)),0)</f>
        <v>0</v>
      </c>
      <c r="N271" s="147">
        <f>IF($F271&lt;O$142,(IF($F271&gt;N$142-1,SUM($I132:N132)+$H410,N132)),0)</f>
        <v>0</v>
      </c>
      <c r="O271" s="147">
        <f>IF($F271&lt;P$142,(IF($F271&gt;O$142-1,SUM($I132:O132)+$H410,O132)),0)</f>
        <v>0</v>
      </c>
      <c r="P271" s="147">
        <f>IF($F271&lt;Q$142,(IF($F271&gt;P$142-1,SUM($I132:P132)+$H410,P132)),0)</f>
        <v>0</v>
      </c>
      <c r="Q271" s="147">
        <f>IF($F271&lt;R$142,(IF($F271&gt;Q$142-1,SUM($I132:Q132)+$H410,Q132)),0)</f>
        <v>0</v>
      </c>
      <c r="R271" s="147">
        <f>IF($F271&lt;S$142,(IF($F271&gt;R$142-1,SUM($I132:R132)+$H410,R132)),0)</f>
        <v>0</v>
      </c>
      <c r="S271" s="147">
        <f>IF($F271&lt;T$142,(IF($F271&gt;S$142-1,SUM($I132:S132)+$H410,S132)),0)</f>
        <v>0</v>
      </c>
      <c r="T271" s="147">
        <f>IF($F271&lt;U$142,(IF($F271&gt;T$142-1,SUM($I132:T132)+$H410,T132)),0)</f>
        <v>0</v>
      </c>
      <c r="U271" s="146">
        <f t="shared" si="25"/>
        <v>0</v>
      </c>
      <c r="AH271" s="146"/>
      <c r="AU271" s="146"/>
      <c r="BH271" s="146"/>
      <c r="BU271" s="146"/>
      <c r="CH271" s="146"/>
      <c r="CU271" s="146"/>
      <c r="DH271" s="146"/>
      <c r="DU271" s="146"/>
      <c r="EH271" s="146"/>
    </row>
    <row r="272" spans="1:138" ht="15.75" hidden="1" x14ac:dyDescent="0.25">
      <c r="A272" s="2">
        <f t="shared" si="31"/>
        <v>129</v>
      </c>
      <c r="B272" s="1">
        <f t="shared" si="31"/>
        <v>0</v>
      </c>
      <c r="C272" s="1">
        <f t="shared" si="31"/>
        <v>0</v>
      </c>
      <c r="D272" s="2">
        <f t="shared" si="31"/>
        <v>0</v>
      </c>
      <c r="E272" s="127">
        <f t="shared" si="31"/>
        <v>0</v>
      </c>
      <c r="F272" s="86"/>
      <c r="I272" s="147">
        <f>IF($F272&lt;J$142,(IF($F272&gt;I$142-1,SUM($I133:I133)+$H411,I133)),0)</f>
        <v>0</v>
      </c>
      <c r="J272" s="147">
        <f>IF($F272&lt;K$142,(IF($F272&gt;J$142-1,SUM($I133:J133)+$H411,J133)),0)</f>
        <v>0</v>
      </c>
      <c r="K272" s="147">
        <f>IF($F272&lt;L$142,(IF($F272&gt;K$142-1,SUM($I133:K133)+$H411,K133)),0)</f>
        <v>0</v>
      </c>
      <c r="L272" s="147">
        <f>IF($F272&lt;M$142,(IF($F272&gt;L$142-1,SUM($I133:L133)+$H411,L133)),0)</f>
        <v>0</v>
      </c>
      <c r="M272" s="147">
        <f>IF($F272&lt;N$142,(IF($F272&gt;M$142-1,SUM($I133:M133)+$H411,M133)),0)</f>
        <v>0</v>
      </c>
      <c r="N272" s="147">
        <f>IF($F272&lt;O$142,(IF($F272&gt;N$142-1,SUM($I133:N133)+$H411,N133)),0)</f>
        <v>0</v>
      </c>
      <c r="O272" s="147">
        <f>IF($F272&lt;P$142,(IF($F272&gt;O$142-1,SUM($I133:O133)+$H411,O133)),0)</f>
        <v>0</v>
      </c>
      <c r="P272" s="147">
        <f>IF($F272&lt;Q$142,(IF($F272&gt;P$142-1,SUM($I133:P133)+$H411,P133)),0)</f>
        <v>0</v>
      </c>
      <c r="Q272" s="147">
        <f>IF($F272&lt;R$142,(IF($F272&gt;Q$142-1,SUM($I133:Q133)+$H411,Q133)),0)</f>
        <v>0</v>
      </c>
      <c r="R272" s="147">
        <f>IF($F272&lt;S$142,(IF($F272&gt;R$142-1,SUM($I133:R133)+$H411,R133)),0)</f>
        <v>0</v>
      </c>
      <c r="S272" s="147">
        <f>IF($F272&lt;T$142,(IF($F272&gt;S$142-1,SUM($I133:S133)+$H411,S133)),0)</f>
        <v>0</v>
      </c>
      <c r="T272" s="147">
        <f>IF($F272&lt;U$142,(IF($F272&gt;T$142-1,SUM($I133:T133)+$H411,T133)),0)</f>
        <v>0</v>
      </c>
      <c r="U272" s="146">
        <f t="shared" si="25"/>
        <v>0</v>
      </c>
      <c r="AH272" s="146"/>
      <c r="AU272" s="146"/>
      <c r="BH272" s="146"/>
      <c r="BU272" s="146"/>
      <c r="CH272" s="146"/>
      <c r="CU272" s="146"/>
      <c r="DH272" s="146"/>
      <c r="DU272" s="146"/>
      <c r="EH272" s="146"/>
    </row>
    <row r="273" spans="1:139" ht="15.75" hidden="1" x14ac:dyDescent="0.25">
      <c r="A273" s="2">
        <f t="shared" si="31"/>
        <v>130</v>
      </c>
      <c r="B273" s="1">
        <f t="shared" si="31"/>
        <v>0</v>
      </c>
      <c r="C273" s="1">
        <f t="shared" si="31"/>
        <v>0</v>
      </c>
      <c r="D273" s="2">
        <f t="shared" si="31"/>
        <v>0</v>
      </c>
      <c r="E273" s="127">
        <f t="shared" si="31"/>
        <v>0</v>
      </c>
      <c r="F273" s="86"/>
      <c r="I273" s="147">
        <f>IF($F273&lt;J$142,(IF($F273&gt;I$142-1,SUM($I134:I134)+$H412,I134)),0)</f>
        <v>0</v>
      </c>
      <c r="J273" s="147">
        <f>IF($F273&lt;K$142,(IF($F273&gt;J$142-1,SUM($I134:J134)+$H412,J134)),0)</f>
        <v>0</v>
      </c>
      <c r="K273" s="147">
        <f>IF($F273&lt;L$142,(IF($F273&gt;K$142-1,SUM($I134:K134)+$H412,K134)),0)</f>
        <v>0</v>
      </c>
      <c r="L273" s="147">
        <f>IF($F273&lt;M$142,(IF($F273&gt;L$142-1,SUM($I134:L134)+$H412,L134)),0)</f>
        <v>0</v>
      </c>
      <c r="M273" s="147">
        <f>IF($F273&lt;N$142,(IF($F273&gt;M$142-1,SUM($I134:M134)+$H412,M134)),0)</f>
        <v>0</v>
      </c>
      <c r="N273" s="147">
        <f>IF($F273&lt;O$142,(IF($F273&gt;N$142-1,SUM($I134:N134)+$H412,N134)),0)</f>
        <v>0</v>
      </c>
      <c r="O273" s="147">
        <f>IF($F273&lt;P$142,(IF($F273&gt;O$142-1,SUM($I134:O134)+$H412,O134)),0)</f>
        <v>0</v>
      </c>
      <c r="P273" s="147">
        <f>IF($F273&lt;Q$142,(IF($F273&gt;P$142-1,SUM($I134:P134)+$H412,P134)),0)</f>
        <v>0</v>
      </c>
      <c r="Q273" s="147">
        <f>IF($F273&lt;R$142,(IF($F273&gt;Q$142-1,SUM($I134:Q134)+$H412,Q134)),0)</f>
        <v>0</v>
      </c>
      <c r="R273" s="147">
        <f>IF($F273&lt;S$142,(IF($F273&gt;R$142-1,SUM($I134:R134)+$H412,R134)),0)</f>
        <v>0</v>
      </c>
      <c r="S273" s="147">
        <f>IF($F273&lt;T$142,(IF($F273&gt;S$142-1,SUM($I134:S134)+$H412,S134)),0)</f>
        <v>0</v>
      </c>
      <c r="T273" s="147">
        <f>IF($F273&lt;U$142,(IF($F273&gt;T$142-1,SUM($I134:T134)+$H412,T134)),0)</f>
        <v>0</v>
      </c>
      <c r="U273" s="146">
        <f t="shared" si="25"/>
        <v>0</v>
      </c>
      <c r="AH273" s="146"/>
      <c r="AU273" s="146"/>
      <c r="BH273" s="146"/>
      <c r="BU273" s="146"/>
      <c r="CH273" s="146"/>
      <c r="CU273" s="146"/>
      <c r="DH273" s="146"/>
      <c r="DU273" s="146"/>
      <c r="EH273" s="146"/>
    </row>
    <row r="274" spans="1:139" ht="15.75" hidden="1" x14ac:dyDescent="0.25">
      <c r="A274" s="2">
        <f t="shared" ref="A274:E278" si="32">A135</f>
        <v>131</v>
      </c>
      <c r="B274" s="1">
        <f t="shared" si="32"/>
        <v>0</v>
      </c>
      <c r="C274" s="1">
        <f t="shared" si="32"/>
        <v>0</v>
      </c>
      <c r="D274" s="2">
        <f t="shared" si="32"/>
        <v>0</v>
      </c>
      <c r="E274" s="127">
        <f t="shared" si="32"/>
        <v>0</v>
      </c>
      <c r="F274" s="86"/>
      <c r="I274" s="147">
        <f>IF($F274&lt;J$142,(IF($F274&gt;I$142-1,SUM($I135:I135)+$H413,I135)),0)</f>
        <v>0</v>
      </c>
      <c r="J274" s="147">
        <f>IF($F274&lt;K$142,(IF($F274&gt;J$142-1,SUM($I135:J135)+$H413,J135)),0)</f>
        <v>0</v>
      </c>
      <c r="K274" s="147">
        <f>IF($F274&lt;L$142,(IF($F274&gt;K$142-1,SUM($I135:K135)+$H413,K135)),0)</f>
        <v>0</v>
      </c>
      <c r="L274" s="147">
        <f>IF($F274&lt;M$142,(IF($F274&gt;L$142-1,SUM($I135:L135)+$H413,L135)),0)</f>
        <v>0</v>
      </c>
      <c r="M274" s="147">
        <f>IF($F274&lt;N$142,(IF($F274&gt;M$142-1,SUM($I135:M135)+$H413,M135)),0)</f>
        <v>0</v>
      </c>
      <c r="N274" s="147">
        <f>IF($F274&lt;O$142,(IF($F274&gt;N$142-1,SUM($I135:N135)+$H413,N135)),0)</f>
        <v>0</v>
      </c>
      <c r="O274" s="147">
        <f>IF($F274&lt;P$142,(IF($F274&gt;O$142-1,SUM($I135:O135)+$H413,O135)),0)</f>
        <v>0</v>
      </c>
      <c r="P274" s="147">
        <f>IF($F274&lt;Q$142,(IF($F274&gt;P$142-1,SUM($I135:P135)+$H413,P135)),0)</f>
        <v>0</v>
      </c>
      <c r="Q274" s="147">
        <f>IF($F274&lt;R$142,(IF($F274&gt;Q$142-1,SUM($I135:Q135)+$H413,Q135)),0)</f>
        <v>0</v>
      </c>
      <c r="R274" s="147">
        <f>IF($F274&lt;S$142,(IF($F274&gt;R$142-1,SUM($I135:R135)+$H413,R135)),0)</f>
        <v>0</v>
      </c>
      <c r="S274" s="147">
        <f>IF($F274&lt;T$142,(IF($F274&gt;S$142-1,SUM($I135:S135)+$H413,S135)),0)</f>
        <v>0</v>
      </c>
      <c r="T274" s="147">
        <f>IF($F274&lt;U$142,(IF($F274&gt;T$142-1,SUM($I135:T135)+$H413,T135)),0)</f>
        <v>0</v>
      </c>
      <c r="U274" s="146">
        <f t="shared" si="25"/>
        <v>0</v>
      </c>
      <c r="AH274" s="146"/>
      <c r="AU274" s="146"/>
      <c r="BH274" s="146"/>
      <c r="BU274" s="146"/>
      <c r="CH274" s="146"/>
      <c r="CU274" s="146"/>
      <c r="DH274" s="146"/>
      <c r="DU274" s="146"/>
      <c r="EH274" s="146"/>
    </row>
    <row r="275" spans="1:139" ht="15.75" hidden="1" x14ac:dyDescent="0.25">
      <c r="A275" s="2">
        <f t="shared" si="32"/>
        <v>132</v>
      </c>
      <c r="B275" s="1">
        <f t="shared" si="32"/>
        <v>0</v>
      </c>
      <c r="C275" s="1">
        <f t="shared" si="32"/>
        <v>0</v>
      </c>
      <c r="D275" s="2">
        <f t="shared" si="32"/>
        <v>0</v>
      </c>
      <c r="E275" s="127">
        <f t="shared" si="32"/>
        <v>0</v>
      </c>
      <c r="F275" s="86"/>
      <c r="I275" s="147">
        <f>IF($F275&lt;J$142,(IF($F275&gt;I$142-1,SUM($I136:I136)+$H414,I136)),0)</f>
        <v>0</v>
      </c>
      <c r="J275" s="147">
        <f>IF($F275&lt;K$142,(IF($F275&gt;J$142-1,SUM($I136:J136)+$H414,J136)),0)</f>
        <v>0</v>
      </c>
      <c r="K275" s="147">
        <f>IF($F275&lt;L$142,(IF($F275&gt;K$142-1,SUM($I136:K136)+$H414,K136)),0)</f>
        <v>0</v>
      </c>
      <c r="L275" s="147">
        <f>IF($F275&lt;M$142,(IF($F275&gt;L$142-1,SUM($I136:L136)+$H414,L136)),0)</f>
        <v>0</v>
      </c>
      <c r="M275" s="147">
        <f>IF($F275&lt;N$142,(IF($F275&gt;M$142-1,SUM($I136:M136)+$H414,M136)),0)</f>
        <v>0</v>
      </c>
      <c r="N275" s="147">
        <f>IF($F275&lt;O$142,(IF($F275&gt;N$142-1,SUM($I136:N136)+$H414,N136)),0)</f>
        <v>0</v>
      </c>
      <c r="O275" s="147">
        <f>IF($F275&lt;P$142,(IF($F275&gt;O$142-1,SUM($I136:O136)+$H414,O136)),0)</f>
        <v>0</v>
      </c>
      <c r="P275" s="147">
        <f>IF($F275&lt;Q$142,(IF($F275&gt;P$142-1,SUM($I136:P136)+$H414,P136)),0)</f>
        <v>0</v>
      </c>
      <c r="Q275" s="147">
        <f>IF($F275&lt;R$142,(IF($F275&gt;Q$142-1,SUM($I136:Q136)+$H414,Q136)),0)</f>
        <v>0</v>
      </c>
      <c r="R275" s="147">
        <f>IF($F275&lt;S$142,(IF($F275&gt;R$142-1,SUM($I136:R136)+$H414,R136)),0)</f>
        <v>0</v>
      </c>
      <c r="S275" s="147">
        <f>IF($F275&lt;T$142,(IF($F275&gt;S$142-1,SUM($I136:S136)+$H414,S136)),0)</f>
        <v>0</v>
      </c>
      <c r="T275" s="147">
        <f>IF($F275&lt;U$142,(IF($F275&gt;T$142-1,SUM($I136:T136)+$H414,T136)),0)</f>
        <v>0</v>
      </c>
      <c r="U275" s="146">
        <f t="shared" ref="U275:U277" si="33">SUM(I275:T275)</f>
        <v>0</v>
      </c>
      <c r="AH275" s="146"/>
      <c r="AU275" s="146"/>
      <c r="BH275" s="146"/>
      <c r="BU275" s="146"/>
      <c r="CH275" s="146"/>
      <c r="CU275" s="146"/>
      <c r="DH275" s="146"/>
      <c r="DU275" s="146"/>
      <c r="EH275" s="146"/>
    </row>
    <row r="276" spans="1:139" ht="15.75" hidden="1" x14ac:dyDescent="0.25">
      <c r="A276" s="2">
        <f t="shared" si="32"/>
        <v>133</v>
      </c>
      <c r="B276" s="1">
        <f t="shared" si="32"/>
        <v>0</v>
      </c>
      <c r="C276" s="1">
        <f t="shared" si="32"/>
        <v>0</v>
      </c>
      <c r="D276" s="2">
        <f t="shared" si="32"/>
        <v>0</v>
      </c>
      <c r="E276" s="127">
        <f t="shared" si="32"/>
        <v>0</v>
      </c>
      <c r="F276" s="86"/>
      <c r="I276" s="147">
        <f>IF($F276&lt;J$142,(IF($F276&gt;I$142-1,SUM($I137:I137)+$H415,I137)),0)</f>
        <v>0</v>
      </c>
      <c r="J276" s="147">
        <f>IF($F276&lt;K$142,(IF($F276&gt;J$142-1,SUM($I137:J137)+$H415,J137)),0)</f>
        <v>0</v>
      </c>
      <c r="K276" s="147">
        <f>IF($F276&lt;L$142,(IF($F276&gt;K$142-1,SUM($I137:K137)+$H415,K137)),0)</f>
        <v>0</v>
      </c>
      <c r="L276" s="147">
        <f>IF($F276&lt;M$142,(IF($F276&gt;L$142-1,SUM($I137:L137)+$H415,L137)),0)</f>
        <v>0</v>
      </c>
      <c r="M276" s="147">
        <f>IF($F276&lt;N$142,(IF($F276&gt;M$142-1,SUM($I137:M137)+$H415,M137)),0)</f>
        <v>0</v>
      </c>
      <c r="N276" s="147">
        <f>IF($F276&lt;O$142,(IF($F276&gt;N$142-1,SUM($I137:N137)+$H415,N137)),0)</f>
        <v>0</v>
      </c>
      <c r="O276" s="147">
        <f>IF($F276&lt;P$142,(IF($F276&gt;O$142-1,SUM($I137:O137)+$H415,O137)),0)</f>
        <v>0</v>
      </c>
      <c r="P276" s="147">
        <f>IF($F276&lt;Q$142,(IF($F276&gt;P$142-1,SUM($I137:P137)+$H415,P137)),0)</f>
        <v>0</v>
      </c>
      <c r="Q276" s="147">
        <f>IF($F276&lt;R$142,(IF($F276&gt;Q$142-1,SUM($I137:Q137)+$H415,Q137)),0)</f>
        <v>0</v>
      </c>
      <c r="R276" s="147">
        <f>IF($F276&lt;S$142,(IF($F276&gt;R$142-1,SUM($I137:R137)+$H415,R137)),0)</f>
        <v>0</v>
      </c>
      <c r="S276" s="147">
        <f>IF($F276&lt;T$142,(IF($F276&gt;S$142-1,SUM($I137:S137)+$H415,S137)),0)</f>
        <v>0</v>
      </c>
      <c r="T276" s="147">
        <f>IF($F276&lt;U$142,(IF($F276&gt;T$142-1,SUM($I137:T137)+$H415,T137)),0)</f>
        <v>0</v>
      </c>
      <c r="U276" s="146">
        <f t="shared" si="33"/>
        <v>0</v>
      </c>
      <c r="AH276" s="146"/>
      <c r="AU276" s="146"/>
      <c r="BH276" s="146"/>
      <c r="BU276" s="146"/>
      <c r="CH276" s="146"/>
      <c r="CU276" s="146"/>
      <c r="DH276" s="146"/>
      <c r="DU276" s="146"/>
      <c r="EH276" s="146"/>
    </row>
    <row r="277" spans="1:139" ht="15.75" hidden="1" x14ac:dyDescent="0.25">
      <c r="A277" s="2">
        <f t="shared" si="32"/>
        <v>134</v>
      </c>
      <c r="B277" s="1">
        <f t="shared" si="32"/>
        <v>0</v>
      </c>
      <c r="C277" s="1">
        <f t="shared" si="32"/>
        <v>0</v>
      </c>
      <c r="D277" s="2">
        <f t="shared" si="32"/>
        <v>0</v>
      </c>
      <c r="E277" s="127">
        <f t="shared" si="32"/>
        <v>0</v>
      </c>
      <c r="F277" s="86"/>
      <c r="I277" s="147">
        <f>IF($F277&lt;J$142,(IF($F277&gt;I$142-1,SUM($I138:I138)+$H416,I138)),0)</f>
        <v>0</v>
      </c>
      <c r="J277" s="147">
        <f>IF($F277&lt;K$142,(IF($F277&gt;J$142-1,SUM($I138:J138)+$H416,J138)),0)</f>
        <v>0</v>
      </c>
      <c r="K277" s="147">
        <f>IF($F277&lt;L$142,(IF($F277&gt;K$142-1,SUM($I138:K138)+$H416,K138)),0)</f>
        <v>0</v>
      </c>
      <c r="L277" s="147">
        <f>IF($F277&lt;M$142,(IF($F277&gt;L$142-1,SUM($I138:L138)+$H416,L138)),0)</f>
        <v>0</v>
      </c>
      <c r="M277" s="147">
        <f>IF($F277&lt;N$142,(IF($F277&gt;M$142-1,SUM($I138:M138)+$H416,M138)),0)</f>
        <v>0</v>
      </c>
      <c r="N277" s="147">
        <f>IF($F277&lt;O$142,(IF($F277&gt;N$142-1,SUM($I138:N138)+$H416,N138)),0)</f>
        <v>0</v>
      </c>
      <c r="O277" s="147">
        <f>IF($F277&lt;P$142,(IF($F277&gt;O$142-1,SUM($I138:O138)+$H416,O138)),0)</f>
        <v>0</v>
      </c>
      <c r="P277" s="147">
        <f>IF($F277&lt;Q$142,(IF($F277&gt;P$142-1,SUM($I138:P138)+$H416,P138)),0)</f>
        <v>0</v>
      </c>
      <c r="Q277" s="147">
        <f>IF($F277&lt;R$142,(IF($F277&gt;Q$142-1,SUM($I138:Q138)+$H416,Q138)),0)</f>
        <v>0</v>
      </c>
      <c r="R277" s="147">
        <f>IF($F277&lt;S$142,(IF($F277&gt;R$142-1,SUM($I138:R138)+$H416,R138)),0)</f>
        <v>0</v>
      </c>
      <c r="S277" s="147">
        <f>IF($F277&lt;T$142,(IF($F277&gt;S$142-1,SUM($I138:S138)+$H416,S138)),0)</f>
        <v>0</v>
      </c>
      <c r="T277" s="147">
        <f>IF($F277&lt;U$142,(IF($F277&gt;T$142-1,SUM($I138:T138)+$H416,T138)),0)</f>
        <v>0</v>
      </c>
      <c r="U277" s="146">
        <f t="shared" si="33"/>
        <v>0</v>
      </c>
      <c r="AH277" s="146"/>
      <c r="AU277" s="146"/>
      <c r="BH277" s="146"/>
      <c r="BU277" s="146"/>
      <c r="CH277" s="146"/>
      <c r="CU277" s="146"/>
      <c r="DH277" s="146"/>
      <c r="DU277" s="146"/>
      <c r="EH277" s="146"/>
    </row>
    <row r="278" spans="1:139" ht="15.75" hidden="1" x14ac:dyDescent="0.25">
      <c r="A278" s="2">
        <f t="shared" si="32"/>
        <v>0</v>
      </c>
      <c r="B278" s="1">
        <f t="shared" si="32"/>
        <v>0</v>
      </c>
      <c r="C278" s="1">
        <f t="shared" si="32"/>
        <v>0</v>
      </c>
      <c r="D278" s="2">
        <f t="shared" si="32"/>
        <v>0</v>
      </c>
      <c r="E278" s="127">
        <f t="shared" si="32"/>
        <v>0</v>
      </c>
      <c r="F278" s="144"/>
      <c r="G278" s="144"/>
      <c r="I278" s="147">
        <f>IF($F278&lt;J$142,(IF($F278&gt;I$142-1,SUM($I139:I139)+$H417,I139)),0)</f>
        <v>0</v>
      </c>
      <c r="J278" s="147">
        <f>IF($F278&lt;K$142,(IF($F278&gt;J$142-1,SUM($I139:J139)+$H417,J139)),0)</f>
        <v>0</v>
      </c>
      <c r="K278" s="147">
        <f>IF($F278&lt;L$142,(IF($F278&gt;K$142-1,SUM($I139:K139)+$H417,K139)),0)</f>
        <v>0</v>
      </c>
      <c r="L278" s="147">
        <f>IF($F278&lt;M$142,(IF($F278&gt;L$142-1,SUM($I139:L139)+$H417,L139)),0)</f>
        <v>0</v>
      </c>
      <c r="M278" s="147">
        <f>IF($F278&lt;N$142,(IF($F278&gt;M$142-1,SUM($I139:M139)+$H417,M139)),0)</f>
        <v>0</v>
      </c>
      <c r="N278" s="147">
        <f>IF($F278&lt;O$142,(IF($F278&gt;N$142-1,SUM($I139:N139)+$H417,N139)),0)</f>
        <v>0</v>
      </c>
      <c r="O278" s="147">
        <f>IF($F278&lt;P$142,(IF($F278&gt;O$142-1,SUM($I139:O139)+$H417,O139)),0)</f>
        <v>0</v>
      </c>
      <c r="P278" s="147">
        <f>IF($F278&lt;Q$142,(IF($F278&gt;P$142-1,SUM($I139:P139)+$H417,P139)),0)</f>
        <v>0</v>
      </c>
      <c r="Q278" s="147">
        <f>IF($F278&lt;R$142,(IF($F278&gt;Q$142-1,SUM($I139:Q139)+$H417,Q139)),0)</f>
        <v>0</v>
      </c>
      <c r="R278" s="147">
        <f>IF($F278&lt;S$142,(IF($F278&gt;R$142-1,SUM($I139:R139)+$H417,R139)),0)</f>
        <v>0</v>
      </c>
      <c r="S278" s="147">
        <f>IF($F278&lt;T$142,(IF($F278&gt;S$142-1,SUM($I139:S139)+$H417,S139)),0)</f>
        <v>0</v>
      </c>
      <c r="T278" s="147">
        <f>IF($F278&lt;U$142,(IF($F278&gt;T$142-1,SUM($I139:T139)+$H417,T139)),0)</f>
        <v>0</v>
      </c>
      <c r="U278" s="83">
        <f t="shared" si="17"/>
        <v>0</v>
      </c>
      <c r="V278" s="2">
        <v>0</v>
      </c>
      <c r="W278" s="2">
        <v>0</v>
      </c>
      <c r="X278" s="2">
        <v>0</v>
      </c>
      <c r="Y278" s="2">
        <v>0</v>
      </c>
      <c r="Z278" s="2">
        <v>0</v>
      </c>
      <c r="AA278" s="2">
        <v>0</v>
      </c>
      <c r="AB278" s="2">
        <v>0</v>
      </c>
      <c r="AC278" s="2">
        <v>0</v>
      </c>
      <c r="AD278" s="2" t="e">
        <f>SUM(V139:AD139)</f>
        <v>#REF!</v>
      </c>
      <c r="AE278" s="2" t="e">
        <f>#REF!</f>
        <v>#REF!</v>
      </c>
      <c r="AF278" s="2" t="e">
        <f>#REF!</f>
        <v>#REF!</v>
      </c>
      <c r="AG278" s="2" t="e">
        <f>#REF!</f>
        <v>#REF!</v>
      </c>
      <c r="AH278" s="146" t="e">
        <f t="shared" ref="AH278" si="34">SUM(V278:AG278)</f>
        <v>#REF!</v>
      </c>
      <c r="AI278" s="2" t="e">
        <f>#REF!</f>
        <v>#REF!</v>
      </c>
      <c r="AJ278" s="2" t="e">
        <f>#REF!</f>
        <v>#REF!</v>
      </c>
      <c r="AK278" s="2" t="e">
        <f>#REF!</f>
        <v>#REF!</v>
      </c>
      <c r="AL278" s="2" t="e">
        <f>#REF!</f>
        <v>#REF!</v>
      </c>
      <c r="AM278" s="2" t="e">
        <f>#REF!</f>
        <v>#REF!</v>
      </c>
      <c r="AN278" s="2" t="e">
        <f>#REF!</f>
        <v>#REF!</v>
      </c>
      <c r="AO278" s="2" t="e">
        <f>#REF!</f>
        <v>#REF!</v>
      </c>
      <c r="AP278" s="2" t="e">
        <f>#REF!</f>
        <v>#REF!</v>
      </c>
      <c r="AQ278" s="2" t="e">
        <f>#REF!</f>
        <v>#REF!</v>
      </c>
      <c r="AR278" s="2" t="e">
        <f>#REF!</f>
        <v>#REF!</v>
      </c>
      <c r="AS278" s="2" t="e">
        <f>#REF!</f>
        <v>#REF!</v>
      </c>
      <c r="AT278" s="2" t="e">
        <f>#REF!</f>
        <v>#REF!</v>
      </c>
      <c r="AU278" s="146" t="e">
        <f t="shared" ref="AU278" si="35">SUM(AI278:AT278)</f>
        <v>#REF!</v>
      </c>
      <c r="AV278" s="2" t="e">
        <f>#REF!</f>
        <v>#REF!</v>
      </c>
      <c r="AW278" s="2" t="e">
        <f>#REF!</f>
        <v>#REF!</v>
      </c>
      <c r="AX278" s="2" t="e">
        <f>#REF!</f>
        <v>#REF!</v>
      </c>
      <c r="AY278" s="2" t="e">
        <f>#REF!</f>
        <v>#REF!</v>
      </c>
      <c r="AZ278" s="2" t="e">
        <f>#REF!</f>
        <v>#REF!</v>
      </c>
      <c r="BA278" s="2" t="e">
        <f>#REF!</f>
        <v>#REF!</v>
      </c>
      <c r="BB278" s="2" t="e">
        <f>#REF!</f>
        <v>#REF!</v>
      </c>
      <c r="BC278" s="2" t="e">
        <f>#REF!</f>
        <v>#REF!</v>
      </c>
      <c r="BD278" s="2" t="e">
        <f>#REF!</f>
        <v>#REF!</v>
      </c>
      <c r="BE278" s="2" t="e">
        <f>#REF!</f>
        <v>#REF!</v>
      </c>
      <c r="BF278" s="2" t="e">
        <f>#REF!</f>
        <v>#REF!</v>
      </c>
      <c r="BG278" s="2" t="e">
        <f>#REF!</f>
        <v>#REF!</v>
      </c>
      <c r="BH278" s="146" t="e">
        <f t="shared" ref="BH278" si="36">SUM(AV278:BG278)</f>
        <v>#REF!</v>
      </c>
      <c r="BI278" s="2" t="e">
        <f>#REF!</f>
        <v>#REF!</v>
      </c>
      <c r="BJ278" s="2" t="e">
        <f>#REF!</f>
        <v>#REF!</v>
      </c>
      <c r="BK278" s="2" t="e">
        <f>#REF!</f>
        <v>#REF!</v>
      </c>
      <c r="BL278" s="2" t="e">
        <f>#REF!</f>
        <v>#REF!</v>
      </c>
      <c r="BM278" s="2" t="e">
        <f>#REF!</f>
        <v>#REF!</v>
      </c>
      <c r="BN278" s="2" t="e">
        <f>#REF!</f>
        <v>#REF!</v>
      </c>
      <c r="BO278" s="2" t="e">
        <f>#REF!</f>
        <v>#REF!</v>
      </c>
      <c r="BP278" s="2" t="e">
        <f>#REF!</f>
        <v>#REF!</v>
      </c>
      <c r="BQ278" s="2" t="e">
        <f>#REF!</f>
        <v>#REF!</v>
      </c>
      <c r="BR278" s="2" t="e">
        <f>#REF!</f>
        <v>#REF!</v>
      </c>
      <c r="BS278" s="2" t="e">
        <f>#REF!</f>
        <v>#REF!</v>
      </c>
      <c r="BT278" s="2" t="e">
        <f>#REF!</f>
        <v>#REF!</v>
      </c>
      <c r="BU278" s="146" t="e">
        <f t="shared" ref="BU278" si="37">SUM(BI278:BT278)</f>
        <v>#REF!</v>
      </c>
      <c r="BV278" s="2" t="e">
        <f>#REF!</f>
        <v>#REF!</v>
      </c>
      <c r="BW278" s="2" t="e">
        <f>#REF!</f>
        <v>#REF!</v>
      </c>
      <c r="BX278" s="2" t="e">
        <f>#REF!</f>
        <v>#REF!</v>
      </c>
      <c r="BY278" s="2" t="e">
        <f>#REF!</f>
        <v>#REF!</v>
      </c>
      <c r="BZ278" s="2" t="e">
        <f>#REF!</f>
        <v>#REF!</v>
      </c>
      <c r="CA278" s="2" t="e">
        <f>#REF!</f>
        <v>#REF!</v>
      </c>
      <c r="CB278" s="2" t="e">
        <f>#REF!</f>
        <v>#REF!</v>
      </c>
      <c r="CC278" s="2" t="e">
        <f>#REF!</f>
        <v>#REF!</v>
      </c>
      <c r="CD278" s="2" t="e">
        <f>#REF!</f>
        <v>#REF!</v>
      </c>
      <c r="CE278" s="2" t="e">
        <f>#REF!</f>
        <v>#REF!</v>
      </c>
      <c r="CF278" s="2" t="e">
        <f>#REF!</f>
        <v>#REF!</v>
      </c>
      <c r="CG278" s="2" t="e">
        <f>#REF!</f>
        <v>#REF!</v>
      </c>
      <c r="CH278" s="146" t="e">
        <f t="shared" ref="CH278" si="38">SUM(BV278:CG278)</f>
        <v>#REF!</v>
      </c>
      <c r="CI278" s="2" t="e">
        <f>#REF!</f>
        <v>#REF!</v>
      </c>
      <c r="CJ278" s="2" t="e">
        <f>#REF!</f>
        <v>#REF!</v>
      </c>
      <c r="CK278" s="2" t="e">
        <f>#REF!</f>
        <v>#REF!</v>
      </c>
      <c r="CL278" s="2" t="e">
        <f>#REF!</f>
        <v>#REF!</v>
      </c>
      <c r="CM278" s="2" t="e">
        <f>#REF!</f>
        <v>#REF!</v>
      </c>
      <c r="CN278" s="2" t="e">
        <f>#REF!</f>
        <v>#REF!</v>
      </c>
      <c r="CO278" s="2" t="e">
        <f>#REF!</f>
        <v>#REF!</v>
      </c>
      <c r="CP278" s="2" t="e">
        <f>#REF!</f>
        <v>#REF!</v>
      </c>
      <c r="CQ278" s="2" t="e">
        <f>#REF!</f>
        <v>#REF!</v>
      </c>
      <c r="CR278" s="2" t="e">
        <f>#REF!</f>
        <v>#REF!</v>
      </c>
      <c r="CS278" s="2" t="e">
        <f>#REF!</f>
        <v>#REF!</v>
      </c>
      <c r="CT278" s="2" t="e">
        <f>#REF!</f>
        <v>#REF!</v>
      </c>
      <c r="CU278" s="146" t="e">
        <f t="shared" ref="CU278" si="39">SUM(CI278:CT278)</f>
        <v>#REF!</v>
      </c>
      <c r="CV278" s="2" t="e">
        <f>#REF!</f>
        <v>#REF!</v>
      </c>
      <c r="CW278" s="2" t="e">
        <f>#REF!</f>
        <v>#REF!</v>
      </c>
      <c r="CX278" s="2" t="e">
        <f>#REF!</f>
        <v>#REF!</v>
      </c>
      <c r="CY278" s="2" t="e">
        <f>#REF!</f>
        <v>#REF!</v>
      </c>
      <c r="CZ278" s="2" t="e">
        <f>#REF!</f>
        <v>#REF!</v>
      </c>
      <c r="DA278" s="2" t="e">
        <f>#REF!</f>
        <v>#REF!</v>
      </c>
      <c r="DB278" s="2" t="e">
        <f>#REF!</f>
        <v>#REF!</v>
      </c>
      <c r="DC278" s="2" t="e">
        <f>#REF!</f>
        <v>#REF!</v>
      </c>
      <c r="DD278" s="2" t="e">
        <f>#REF!</f>
        <v>#REF!</v>
      </c>
      <c r="DE278" s="2" t="e">
        <f>#REF!</f>
        <v>#REF!</v>
      </c>
      <c r="DF278" s="2" t="e">
        <f>#REF!</f>
        <v>#REF!</v>
      </c>
      <c r="DG278" s="2" t="e">
        <f>#REF!</f>
        <v>#REF!</v>
      </c>
      <c r="DH278" s="146" t="e">
        <f t="shared" ref="DH278" si="40">SUM(CV278:DG278)</f>
        <v>#REF!</v>
      </c>
      <c r="DI278" s="2" t="e">
        <f>#REF!</f>
        <v>#REF!</v>
      </c>
      <c r="DJ278" s="2" t="e">
        <f>#REF!</f>
        <v>#REF!</v>
      </c>
      <c r="DK278" s="2" t="e">
        <f>#REF!</f>
        <v>#REF!</v>
      </c>
      <c r="DL278" s="2" t="e">
        <f>#REF!</f>
        <v>#REF!</v>
      </c>
      <c r="DM278" s="2" t="e">
        <f>#REF!</f>
        <v>#REF!</v>
      </c>
      <c r="DN278" s="2" t="e">
        <f>#REF!</f>
        <v>#REF!</v>
      </c>
      <c r="DO278" s="2" t="e">
        <f>#REF!</f>
        <v>#REF!</v>
      </c>
      <c r="DP278" s="2" t="e">
        <f>#REF!</f>
        <v>#REF!</v>
      </c>
      <c r="DQ278" s="2" t="e">
        <f>#REF!</f>
        <v>#REF!</v>
      </c>
      <c r="DR278" s="2" t="e">
        <f>#REF!</f>
        <v>#REF!</v>
      </c>
      <c r="DS278" s="2" t="e">
        <f>#REF!</f>
        <v>#REF!</v>
      </c>
      <c r="DT278" s="2" t="e">
        <f>#REF!</f>
        <v>#REF!</v>
      </c>
      <c r="DU278" s="146" t="e">
        <f t="shared" ref="DU278" si="41">SUM(DI278:DT278)</f>
        <v>#REF!</v>
      </c>
      <c r="DV278" s="2" t="e">
        <f>#REF!</f>
        <v>#REF!</v>
      </c>
      <c r="DW278" s="2" t="e">
        <f>#REF!</f>
        <v>#REF!</v>
      </c>
      <c r="DX278" s="2" t="e">
        <f>#REF!</f>
        <v>#REF!</v>
      </c>
      <c r="DY278" s="2" t="e">
        <f>#REF!</f>
        <v>#REF!</v>
      </c>
      <c r="DZ278" s="2" t="e">
        <f>#REF!</f>
        <v>#REF!</v>
      </c>
      <c r="EA278" s="2" t="e">
        <f>#REF!</f>
        <v>#REF!</v>
      </c>
      <c r="EB278" s="2" t="e">
        <f>#REF!</f>
        <v>#REF!</v>
      </c>
      <c r="EC278" s="2" t="e">
        <f>#REF!</f>
        <v>#REF!</v>
      </c>
      <c r="ED278" s="2" t="e">
        <f>#REF!</f>
        <v>#REF!</v>
      </c>
      <c r="EE278" s="2" t="e">
        <f>#REF!</f>
        <v>#REF!</v>
      </c>
      <c r="EF278" s="2" t="e">
        <f>#REF!</f>
        <v>#REF!</v>
      </c>
      <c r="EG278" s="2" t="e">
        <f>#REF!</f>
        <v>#REF!</v>
      </c>
      <c r="EH278" s="146" t="e">
        <f t="shared" ref="EH278" si="42">SUM(DV278:EG278)</f>
        <v>#REF!</v>
      </c>
      <c r="EI278" s="2" t="e">
        <f t="shared" si="10"/>
        <v>#REF!</v>
      </c>
    </row>
    <row r="279" spans="1:139" s="1" customFormat="1" ht="15.75" x14ac:dyDescent="0.25">
      <c r="B279" s="1" t="s">
        <v>148</v>
      </c>
      <c r="E279" s="81"/>
      <c r="F279" s="79"/>
      <c r="G279" s="79"/>
      <c r="H279" s="128"/>
      <c r="I279" s="80">
        <f t="shared" ref="I279:AN279" si="43">SUM(I144:I278)</f>
        <v>0</v>
      </c>
      <c r="J279" s="80">
        <f t="shared" si="43"/>
        <v>0</v>
      </c>
      <c r="K279" s="80">
        <f t="shared" si="43"/>
        <v>0</v>
      </c>
      <c r="L279" s="80">
        <f t="shared" si="43"/>
        <v>0</v>
      </c>
      <c r="M279" s="80">
        <f t="shared" si="43"/>
        <v>0</v>
      </c>
      <c r="N279" s="80">
        <f t="shared" si="43"/>
        <v>0</v>
      </c>
      <c r="O279" s="80">
        <f t="shared" si="43"/>
        <v>0</v>
      </c>
      <c r="P279" s="80">
        <f t="shared" si="43"/>
        <v>0</v>
      </c>
      <c r="Q279" s="80">
        <f t="shared" si="43"/>
        <v>0</v>
      </c>
      <c r="R279" s="80">
        <f t="shared" si="43"/>
        <v>0</v>
      </c>
      <c r="S279" s="80">
        <f t="shared" si="43"/>
        <v>0</v>
      </c>
      <c r="T279" s="80">
        <f t="shared" si="43"/>
        <v>0</v>
      </c>
      <c r="U279" s="80">
        <f t="shared" si="43"/>
        <v>0</v>
      </c>
      <c r="V279" s="80">
        <f t="shared" si="43"/>
        <v>0</v>
      </c>
      <c r="W279" s="80">
        <f t="shared" si="43"/>
        <v>0</v>
      </c>
      <c r="X279" s="80">
        <f t="shared" si="43"/>
        <v>0</v>
      </c>
      <c r="Y279" s="80">
        <f t="shared" si="43"/>
        <v>0</v>
      </c>
      <c r="Z279" s="80">
        <f t="shared" si="43"/>
        <v>0</v>
      </c>
      <c r="AA279" s="80">
        <f t="shared" si="43"/>
        <v>0</v>
      </c>
      <c r="AB279" s="80">
        <f t="shared" si="43"/>
        <v>0</v>
      </c>
      <c r="AC279" s="80">
        <f t="shared" si="43"/>
        <v>0</v>
      </c>
      <c r="AD279" s="80" t="e">
        <f t="shared" si="43"/>
        <v>#REF!</v>
      </c>
      <c r="AE279" s="80" t="e">
        <f t="shared" si="43"/>
        <v>#REF!</v>
      </c>
      <c r="AF279" s="80" t="e">
        <f t="shared" si="43"/>
        <v>#REF!</v>
      </c>
      <c r="AG279" s="80" t="e">
        <f t="shared" si="43"/>
        <v>#REF!</v>
      </c>
      <c r="AH279" s="80" t="e">
        <f t="shared" si="43"/>
        <v>#REF!</v>
      </c>
      <c r="AI279" s="80" t="e">
        <f t="shared" si="43"/>
        <v>#REF!</v>
      </c>
      <c r="AJ279" s="80" t="e">
        <f t="shared" si="43"/>
        <v>#REF!</v>
      </c>
      <c r="AK279" s="80" t="e">
        <f t="shared" si="43"/>
        <v>#REF!</v>
      </c>
      <c r="AL279" s="80" t="e">
        <f t="shared" si="43"/>
        <v>#REF!</v>
      </c>
      <c r="AM279" s="80" t="e">
        <f t="shared" si="43"/>
        <v>#REF!</v>
      </c>
      <c r="AN279" s="80" t="e">
        <f t="shared" si="43"/>
        <v>#REF!</v>
      </c>
      <c r="AO279" s="80" t="e">
        <f t="shared" ref="AO279:BT279" si="44">SUM(AO144:AO278)</f>
        <v>#REF!</v>
      </c>
      <c r="AP279" s="80" t="e">
        <f t="shared" si="44"/>
        <v>#REF!</v>
      </c>
      <c r="AQ279" s="80" t="e">
        <f t="shared" si="44"/>
        <v>#REF!</v>
      </c>
      <c r="AR279" s="80" t="e">
        <f t="shared" si="44"/>
        <v>#REF!</v>
      </c>
      <c r="AS279" s="80" t="e">
        <f t="shared" si="44"/>
        <v>#REF!</v>
      </c>
      <c r="AT279" s="80" t="e">
        <f t="shared" si="44"/>
        <v>#REF!</v>
      </c>
      <c r="AU279" s="80" t="e">
        <f t="shared" si="44"/>
        <v>#REF!</v>
      </c>
      <c r="AV279" s="80" t="e">
        <f t="shared" si="44"/>
        <v>#REF!</v>
      </c>
      <c r="AW279" s="80" t="e">
        <f t="shared" si="44"/>
        <v>#REF!</v>
      </c>
      <c r="AX279" s="80" t="e">
        <f t="shared" si="44"/>
        <v>#REF!</v>
      </c>
      <c r="AY279" s="80" t="e">
        <f t="shared" si="44"/>
        <v>#REF!</v>
      </c>
      <c r="AZ279" s="80" t="e">
        <f t="shared" si="44"/>
        <v>#REF!</v>
      </c>
      <c r="BA279" s="80" t="e">
        <f t="shared" si="44"/>
        <v>#REF!</v>
      </c>
      <c r="BB279" s="80" t="e">
        <f t="shared" si="44"/>
        <v>#REF!</v>
      </c>
      <c r="BC279" s="80" t="e">
        <f t="shared" si="44"/>
        <v>#REF!</v>
      </c>
      <c r="BD279" s="80" t="e">
        <f t="shared" si="44"/>
        <v>#REF!</v>
      </c>
      <c r="BE279" s="80" t="e">
        <f t="shared" si="44"/>
        <v>#REF!</v>
      </c>
      <c r="BF279" s="80" t="e">
        <f t="shared" si="44"/>
        <v>#REF!</v>
      </c>
      <c r="BG279" s="80" t="e">
        <f t="shared" si="44"/>
        <v>#REF!</v>
      </c>
      <c r="BH279" s="80" t="e">
        <f t="shared" si="44"/>
        <v>#REF!</v>
      </c>
      <c r="BI279" s="80" t="e">
        <f t="shared" si="44"/>
        <v>#REF!</v>
      </c>
      <c r="BJ279" s="80" t="e">
        <f t="shared" si="44"/>
        <v>#REF!</v>
      </c>
      <c r="BK279" s="80" t="e">
        <f t="shared" si="44"/>
        <v>#REF!</v>
      </c>
      <c r="BL279" s="80" t="e">
        <f t="shared" si="44"/>
        <v>#REF!</v>
      </c>
      <c r="BM279" s="80" t="e">
        <f t="shared" si="44"/>
        <v>#REF!</v>
      </c>
      <c r="BN279" s="80" t="e">
        <f t="shared" si="44"/>
        <v>#REF!</v>
      </c>
      <c r="BO279" s="80" t="e">
        <f t="shared" si="44"/>
        <v>#REF!</v>
      </c>
      <c r="BP279" s="80" t="e">
        <f t="shared" si="44"/>
        <v>#REF!</v>
      </c>
      <c r="BQ279" s="80" t="e">
        <f t="shared" si="44"/>
        <v>#REF!</v>
      </c>
      <c r="BR279" s="80" t="e">
        <f t="shared" si="44"/>
        <v>#REF!</v>
      </c>
      <c r="BS279" s="80" t="e">
        <f t="shared" si="44"/>
        <v>#REF!</v>
      </c>
      <c r="BT279" s="80" t="e">
        <f t="shared" si="44"/>
        <v>#REF!</v>
      </c>
      <c r="BU279" s="80" t="e">
        <f t="shared" ref="BU279:CZ279" si="45">SUM(BU144:BU278)</f>
        <v>#REF!</v>
      </c>
      <c r="BV279" s="80" t="e">
        <f t="shared" si="45"/>
        <v>#REF!</v>
      </c>
      <c r="BW279" s="80" t="e">
        <f t="shared" si="45"/>
        <v>#REF!</v>
      </c>
      <c r="BX279" s="80" t="e">
        <f t="shared" si="45"/>
        <v>#REF!</v>
      </c>
      <c r="BY279" s="80" t="e">
        <f t="shared" si="45"/>
        <v>#REF!</v>
      </c>
      <c r="BZ279" s="80" t="e">
        <f t="shared" si="45"/>
        <v>#REF!</v>
      </c>
      <c r="CA279" s="80" t="e">
        <f t="shared" si="45"/>
        <v>#REF!</v>
      </c>
      <c r="CB279" s="80" t="e">
        <f t="shared" si="45"/>
        <v>#REF!</v>
      </c>
      <c r="CC279" s="80" t="e">
        <f t="shared" si="45"/>
        <v>#REF!</v>
      </c>
      <c r="CD279" s="80" t="e">
        <f t="shared" si="45"/>
        <v>#REF!</v>
      </c>
      <c r="CE279" s="80" t="e">
        <f t="shared" si="45"/>
        <v>#REF!</v>
      </c>
      <c r="CF279" s="80" t="e">
        <f t="shared" si="45"/>
        <v>#REF!</v>
      </c>
      <c r="CG279" s="80" t="e">
        <f t="shared" si="45"/>
        <v>#REF!</v>
      </c>
      <c r="CH279" s="80" t="e">
        <f t="shared" si="45"/>
        <v>#REF!</v>
      </c>
      <c r="CI279" s="80" t="e">
        <f t="shared" si="45"/>
        <v>#REF!</v>
      </c>
      <c r="CJ279" s="80" t="e">
        <f t="shared" si="45"/>
        <v>#REF!</v>
      </c>
      <c r="CK279" s="80" t="e">
        <f t="shared" si="45"/>
        <v>#REF!</v>
      </c>
      <c r="CL279" s="80" t="e">
        <f t="shared" si="45"/>
        <v>#REF!</v>
      </c>
      <c r="CM279" s="80" t="e">
        <f t="shared" si="45"/>
        <v>#REF!</v>
      </c>
      <c r="CN279" s="80" t="e">
        <f t="shared" si="45"/>
        <v>#REF!</v>
      </c>
      <c r="CO279" s="80" t="e">
        <f t="shared" si="45"/>
        <v>#REF!</v>
      </c>
      <c r="CP279" s="80" t="e">
        <f t="shared" si="45"/>
        <v>#REF!</v>
      </c>
      <c r="CQ279" s="80" t="e">
        <f t="shared" si="45"/>
        <v>#REF!</v>
      </c>
      <c r="CR279" s="80" t="e">
        <f t="shared" si="45"/>
        <v>#REF!</v>
      </c>
      <c r="CS279" s="80" t="e">
        <f t="shared" si="45"/>
        <v>#REF!</v>
      </c>
      <c r="CT279" s="80" t="e">
        <f t="shared" si="45"/>
        <v>#REF!</v>
      </c>
      <c r="CU279" s="80" t="e">
        <f t="shared" si="45"/>
        <v>#REF!</v>
      </c>
      <c r="CV279" s="80" t="e">
        <f t="shared" si="45"/>
        <v>#REF!</v>
      </c>
      <c r="CW279" s="80" t="e">
        <f t="shared" si="45"/>
        <v>#REF!</v>
      </c>
      <c r="CX279" s="80" t="e">
        <f t="shared" si="45"/>
        <v>#REF!</v>
      </c>
      <c r="CY279" s="80" t="e">
        <f t="shared" si="45"/>
        <v>#REF!</v>
      </c>
      <c r="CZ279" s="80" t="e">
        <f t="shared" si="45"/>
        <v>#REF!</v>
      </c>
      <c r="DA279" s="80" t="e">
        <f t="shared" ref="DA279:EF279" si="46">SUM(DA144:DA278)</f>
        <v>#REF!</v>
      </c>
      <c r="DB279" s="80" t="e">
        <f t="shared" si="46"/>
        <v>#REF!</v>
      </c>
      <c r="DC279" s="80" t="e">
        <f t="shared" si="46"/>
        <v>#REF!</v>
      </c>
      <c r="DD279" s="80" t="e">
        <f t="shared" si="46"/>
        <v>#REF!</v>
      </c>
      <c r="DE279" s="80" t="e">
        <f t="shared" si="46"/>
        <v>#REF!</v>
      </c>
      <c r="DF279" s="80" t="e">
        <f t="shared" si="46"/>
        <v>#REF!</v>
      </c>
      <c r="DG279" s="80" t="e">
        <f t="shared" si="46"/>
        <v>#REF!</v>
      </c>
      <c r="DH279" s="80" t="e">
        <f t="shared" si="46"/>
        <v>#REF!</v>
      </c>
      <c r="DI279" s="80" t="e">
        <f t="shared" si="46"/>
        <v>#REF!</v>
      </c>
      <c r="DJ279" s="80" t="e">
        <f t="shared" si="46"/>
        <v>#REF!</v>
      </c>
      <c r="DK279" s="80" t="e">
        <f t="shared" si="46"/>
        <v>#REF!</v>
      </c>
      <c r="DL279" s="80" t="e">
        <f t="shared" si="46"/>
        <v>#REF!</v>
      </c>
      <c r="DM279" s="80" t="e">
        <f t="shared" si="46"/>
        <v>#REF!</v>
      </c>
      <c r="DN279" s="80" t="e">
        <f t="shared" si="46"/>
        <v>#REF!</v>
      </c>
      <c r="DO279" s="80" t="e">
        <f t="shared" si="46"/>
        <v>#REF!</v>
      </c>
      <c r="DP279" s="80" t="e">
        <f t="shared" si="46"/>
        <v>#REF!</v>
      </c>
      <c r="DQ279" s="80" t="e">
        <f t="shared" si="46"/>
        <v>#REF!</v>
      </c>
      <c r="DR279" s="80" t="e">
        <f t="shared" si="46"/>
        <v>#REF!</v>
      </c>
      <c r="DS279" s="80" t="e">
        <f t="shared" si="46"/>
        <v>#REF!</v>
      </c>
      <c r="DT279" s="80" t="e">
        <f t="shared" si="46"/>
        <v>#REF!</v>
      </c>
      <c r="DU279" s="80" t="e">
        <f t="shared" si="46"/>
        <v>#REF!</v>
      </c>
      <c r="DV279" s="80" t="e">
        <f t="shared" si="46"/>
        <v>#REF!</v>
      </c>
      <c r="DW279" s="80" t="e">
        <f t="shared" si="46"/>
        <v>#REF!</v>
      </c>
      <c r="DX279" s="80" t="e">
        <f t="shared" si="46"/>
        <v>#REF!</v>
      </c>
      <c r="DY279" s="80" t="e">
        <f t="shared" si="46"/>
        <v>#REF!</v>
      </c>
      <c r="DZ279" s="80" t="e">
        <f t="shared" si="46"/>
        <v>#REF!</v>
      </c>
      <c r="EA279" s="80" t="e">
        <f t="shared" si="46"/>
        <v>#REF!</v>
      </c>
      <c r="EB279" s="80" t="e">
        <f t="shared" si="46"/>
        <v>#REF!</v>
      </c>
      <c r="EC279" s="80" t="e">
        <f t="shared" si="46"/>
        <v>#REF!</v>
      </c>
      <c r="ED279" s="80" t="e">
        <f t="shared" si="46"/>
        <v>#REF!</v>
      </c>
      <c r="EE279" s="80" t="e">
        <f t="shared" si="46"/>
        <v>#REF!</v>
      </c>
      <c r="EF279" s="80" t="e">
        <f t="shared" si="46"/>
        <v>#REF!</v>
      </c>
      <c r="EG279" s="80" t="e">
        <f t="shared" ref="EG279:EI279" si="47">SUM(EG144:EG278)</f>
        <v>#REF!</v>
      </c>
      <c r="EH279" s="80" t="e">
        <f t="shared" si="47"/>
        <v>#REF!</v>
      </c>
      <c r="EI279" s="80" t="e">
        <f t="shared" si="47"/>
        <v>#REF!</v>
      </c>
    </row>
    <row r="280" spans="1:139" x14ac:dyDescent="0.2">
      <c r="E280" s="127"/>
      <c r="F280" s="151"/>
      <c r="G280" s="151"/>
      <c r="U280" s="148">
        <f>SUM(I279:T279)-U279</f>
        <v>0</v>
      </c>
      <c r="AH280" s="148" t="e">
        <f>(#REF!+#REF!+#REF!+#REF!+#REF!+IF(#REF!=0,0,#REF!))-'Subs Extreme Weather Protection'!AH279</f>
        <v>#REF!</v>
      </c>
      <c r="AU280" s="148" t="e">
        <f>(#REF!+#REF!+#REF!+#REF!+#REF!+IF(#REF!=0,0,#REF!))-'Subs Extreme Weather Protection'!AU279</f>
        <v>#REF!</v>
      </c>
      <c r="BH280" s="148" t="e">
        <f>(#REF!+#REF!+#REF!+#REF!+#REF!+IF(#REF!=0,BI280,#REF!))-'Subs Extreme Weather Protection'!BH279</f>
        <v>#REF!</v>
      </c>
      <c r="BU280" s="148" t="e">
        <f>(#REF!+#REF!+#REF!+#REF!+#REF!+IF(#REF!=0,0,#REF!))-'Subs Extreme Weather Protection'!BU279</f>
        <v>#REF!</v>
      </c>
      <c r="CH280" s="148" t="e">
        <f>(#REF!+#REF!+#REF!+#REF!+#REF!+IF(#REF!=0,0,#REF!))-'Subs Extreme Weather Protection'!CH279</f>
        <v>#REF!</v>
      </c>
      <c r="CU280" s="148" t="e">
        <f>(#REF!+#REF!+#REF!+#REF!+#REF!+IF(#REF!=0,0,#REF!))-'Subs Extreme Weather Protection'!CU279</f>
        <v>#REF!</v>
      </c>
      <c r="DH280" s="148" t="e">
        <f>(#REF!+#REF!+#REF!+#REF!+#REF!+IF(#REF!=0,0,#REF!))-'Subs Extreme Weather Protection'!DH279</f>
        <v>#REF!</v>
      </c>
      <c r="DU280" s="148" t="e">
        <f>(#REF!+#REF!+#REF!+#REF!+#REF!+IF(#REF!=0,0,#REF!))-'Subs Extreme Weather Protection'!DU279</f>
        <v>#REF!</v>
      </c>
      <c r="EH280" s="148" t="e">
        <f>(#REF!+#REF!+#REF!+#REF!+#REF!+IF(#REF!=0,0,#REF!))-'Subs Extreme Weather Protection'!EH279</f>
        <v>#REF!</v>
      </c>
    </row>
    <row r="281" spans="1:139" ht="15.75" x14ac:dyDescent="0.25">
      <c r="B281" s="142" t="s">
        <v>130</v>
      </c>
      <c r="E281" s="127"/>
      <c r="AH281" s="148" t="e">
        <f>SUM(V279:AG279)-AH279</f>
        <v>#REF!</v>
      </c>
      <c r="AU281" s="148" t="e">
        <f>SUM(AI279:AT279)-AU279</f>
        <v>#REF!</v>
      </c>
      <c r="BH281" s="148" t="e">
        <f>SUM(AV279:BG279)-BH279</f>
        <v>#REF!</v>
      </c>
      <c r="BU281" s="148" t="e">
        <f>SUM(BI279:BT279)-BU279</f>
        <v>#REF!</v>
      </c>
      <c r="CH281" s="148" t="e">
        <f>SUM(BV279:CG279)-CH279</f>
        <v>#REF!</v>
      </c>
      <c r="CU281" s="148" t="e">
        <f>SUM(CI279:CT279)-CU279</f>
        <v>#REF!</v>
      </c>
      <c r="DH281" s="148" t="e">
        <f>SUM(CV279:DG279)-DH279</f>
        <v>#REF!</v>
      </c>
      <c r="DU281" s="148" t="e">
        <f>SUM(DI279:DT279)-DU279</f>
        <v>#REF!</v>
      </c>
      <c r="EH281" s="148" t="e">
        <f>SUM(DV279:EG279)-EH279</f>
        <v>#REF!</v>
      </c>
    </row>
    <row r="282" spans="1:139" s="1" customFormat="1" ht="15.75" x14ac:dyDescent="0.25">
      <c r="H282" s="152" t="s">
        <v>193</v>
      </c>
      <c r="I282" s="85" t="s">
        <v>85</v>
      </c>
      <c r="J282" s="85" t="s">
        <v>86</v>
      </c>
      <c r="K282" s="85" t="s">
        <v>87</v>
      </c>
      <c r="L282" s="85" t="s">
        <v>88</v>
      </c>
      <c r="M282" s="85" t="s">
        <v>47</v>
      </c>
      <c r="N282" s="85" t="s">
        <v>89</v>
      </c>
      <c r="O282" s="85" t="s">
        <v>90</v>
      </c>
      <c r="P282" s="85" t="s">
        <v>91</v>
      </c>
      <c r="Q282" s="85" t="s">
        <v>92</v>
      </c>
      <c r="R282" s="85" t="s">
        <v>93</v>
      </c>
      <c r="S282" s="85" t="s">
        <v>94</v>
      </c>
      <c r="T282" s="85" t="s">
        <v>95</v>
      </c>
      <c r="V282" s="85" t="s">
        <v>85</v>
      </c>
      <c r="W282" s="85" t="s">
        <v>86</v>
      </c>
      <c r="X282" s="85" t="s">
        <v>87</v>
      </c>
      <c r="Y282" s="85" t="s">
        <v>88</v>
      </c>
      <c r="Z282" s="85" t="s">
        <v>47</v>
      </c>
      <c r="AA282" s="85" t="s">
        <v>89</v>
      </c>
      <c r="AB282" s="85" t="s">
        <v>90</v>
      </c>
      <c r="AC282" s="85" t="s">
        <v>91</v>
      </c>
      <c r="AD282" s="85" t="s">
        <v>92</v>
      </c>
      <c r="AE282" s="85" t="s">
        <v>93</v>
      </c>
      <c r="AF282" s="85" t="s">
        <v>94</v>
      </c>
      <c r="AG282" s="85" t="s">
        <v>95</v>
      </c>
      <c r="AI282" s="85" t="s">
        <v>85</v>
      </c>
      <c r="AJ282" s="85" t="s">
        <v>86</v>
      </c>
      <c r="AK282" s="85" t="s">
        <v>87</v>
      </c>
      <c r="AL282" s="85" t="s">
        <v>88</v>
      </c>
      <c r="AM282" s="85" t="s">
        <v>47</v>
      </c>
      <c r="AN282" s="85" t="s">
        <v>89</v>
      </c>
      <c r="AO282" s="85" t="s">
        <v>90</v>
      </c>
      <c r="AP282" s="85" t="s">
        <v>91</v>
      </c>
      <c r="AQ282" s="85" t="s">
        <v>92</v>
      </c>
      <c r="AR282" s="85" t="s">
        <v>93</v>
      </c>
      <c r="AS282" s="85" t="s">
        <v>94</v>
      </c>
      <c r="AT282" s="85" t="s">
        <v>95</v>
      </c>
      <c r="AV282" s="85" t="s">
        <v>85</v>
      </c>
      <c r="AW282" s="85" t="s">
        <v>86</v>
      </c>
      <c r="AX282" s="85" t="s">
        <v>87</v>
      </c>
      <c r="AY282" s="85" t="s">
        <v>88</v>
      </c>
      <c r="AZ282" s="85" t="s">
        <v>47</v>
      </c>
      <c r="BA282" s="85" t="s">
        <v>89</v>
      </c>
      <c r="BB282" s="85" t="s">
        <v>90</v>
      </c>
      <c r="BC282" s="85" t="s">
        <v>91</v>
      </c>
      <c r="BD282" s="85" t="s">
        <v>92</v>
      </c>
      <c r="BE282" s="85" t="s">
        <v>93</v>
      </c>
      <c r="BF282" s="85" t="s">
        <v>94</v>
      </c>
      <c r="BG282" s="85" t="s">
        <v>95</v>
      </c>
      <c r="BI282" s="85" t="s">
        <v>85</v>
      </c>
      <c r="BJ282" s="85" t="s">
        <v>86</v>
      </c>
      <c r="BK282" s="85" t="s">
        <v>87</v>
      </c>
      <c r="BL282" s="85" t="s">
        <v>88</v>
      </c>
      <c r="BM282" s="85" t="s">
        <v>47</v>
      </c>
      <c r="BN282" s="85" t="s">
        <v>89</v>
      </c>
      <c r="BO282" s="85" t="s">
        <v>90</v>
      </c>
      <c r="BP282" s="85" t="s">
        <v>91</v>
      </c>
      <c r="BQ282" s="85" t="s">
        <v>92</v>
      </c>
      <c r="BR282" s="85" t="s">
        <v>93</v>
      </c>
      <c r="BS282" s="85" t="s">
        <v>94</v>
      </c>
      <c r="BT282" s="85" t="s">
        <v>95</v>
      </c>
      <c r="BV282" s="85" t="s">
        <v>85</v>
      </c>
      <c r="BW282" s="85" t="s">
        <v>86</v>
      </c>
      <c r="BX282" s="85" t="s">
        <v>87</v>
      </c>
      <c r="BY282" s="85" t="s">
        <v>88</v>
      </c>
      <c r="BZ282" s="85" t="s">
        <v>47</v>
      </c>
      <c r="CA282" s="85" t="s">
        <v>89</v>
      </c>
      <c r="CB282" s="85" t="s">
        <v>90</v>
      </c>
      <c r="CC282" s="85" t="s">
        <v>91</v>
      </c>
      <c r="CD282" s="85" t="s">
        <v>92</v>
      </c>
      <c r="CE282" s="85" t="s">
        <v>93</v>
      </c>
      <c r="CF282" s="85" t="s">
        <v>94</v>
      </c>
      <c r="CG282" s="85" t="s">
        <v>95</v>
      </c>
      <c r="CI282" s="85" t="s">
        <v>85</v>
      </c>
      <c r="CJ282" s="85" t="s">
        <v>86</v>
      </c>
      <c r="CK282" s="85" t="s">
        <v>87</v>
      </c>
      <c r="CL282" s="85" t="s">
        <v>88</v>
      </c>
      <c r="CM282" s="85" t="s">
        <v>47</v>
      </c>
      <c r="CN282" s="85" t="s">
        <v>89</v>
      </c>
      <c r="CO282" s="85" t="s">
        <v>90</v>
      </c>
      <c r="CP282" s="85" t="s">
        <v>91</v>
      </c>
      <c r="CQ282" s="85" t="s">
        <v>92</v>
      </c>
      <c r="CR282" s="85" t="s">
        <v>93</v>
      </c>
      <c r="CS282" s="85" t="s">
        <v>94</v>
      </c>
      <c r="CT282" s="85" t="s">
        <v>95</v>
      </c>
      <c r="CV282" s="85" t="s">
        <v>85</v>
      </c>
      <c r="CW282" s="85" t="s">
        <v>86</v>
      </c>
      <c r="CX282" s="85" t="s">
        <v>87</v>
      </c>
      <c r="CY282" s="85" t="s">
        <v>88</v>
      </c>
      <c r="CZ282" s="85" t="s">
        <v>47</v>
      </c>
      <c r="DA282" s="85" t="s">
        <v>89</v>
      </c>
      <c r="DB282" s="85" t="s">
        <v>90</v>
      </c>
      <c r="DC282" s="85" t="s">
        <v>91</v>
      </c>
      <c r="DD282" s="85" t="s">
        <v>92</v>
      </c>
      <c r="DE282" s="85" t="s">
        <v>93</v>
      </c>
      <c r="DF282" s="85" t="s">
        <v>94</v>
      </c>
      <c r="DG282" s="85" t="s">
        <v>95</v>
      </c>
      <c r="DI282" s="85" t="s">
        <v>85</v>
      </c>
      <c r="DJ282" s="85" t="s">
        <v>86</v>
      </c>
      <c r="DK282" s="85" t="s">
        <v>87</v>
      </c>
      <c r="DL282" s="85" t="s">
        <v>88</v>
      </c>
      <c r="DM282" s="85" t="s">
        <v>47</v>
      </c>
      <c r="DN282" s="85" t="s">
        <v>89</v>
      </c>
      <c r="DO282" s="85" t="s">
        <v>90</v>
      </c>
      <c r="DP282" s="85" t="s">
        <v>91</v>
      </c>
      <c r="DQ282" s="85" t="s">
        <v>92</v>
      </c>
      <c r="DR282" s="85" t="s">
        <v>93</v>
      </c>
      <c r="DS282" s="85" t="s">
        <v>94</v>
      </c>
      <c r="DT282" s="85" t="s">
        <v>95</v>
      </c>
      <c r="DV282" s="85" t="s">
        <v>85</v>
      </c>
      <c r="DW282" s="85" t="s">
        <v>86</v>
      </c>
      <c r="DX282" s="85" t="s">
        <v>87</v>
      </c>
      <c r="DY282" s="85" t="s">
        <v>88</v>
      </c>
      <c r="DZ282" s="85" t="s">
        <v>47</v>
      </c>
      <c r="EA282" s="85" t="s">
        <v>89</v>
      </c>
      <c r="EB282" s="85" t="s">
        <v>90</v>
      </c>
      <c r="EC282" s="85" t="s">
        <v>91</v>
      </c>
      <c r="ED282" s="85" t="s">
        <v>92</v>
      </c>
      <c r="EE282" s="85" t="s">
        <v>93</v>
      </c>
      <c r="EF282" s="85" t="s">
        <v>94</v>
      </c>
      <c r="EG282" s="85" t="s">
        <v>95</v>
      </c>
    </row>
    <row r="283" spans="1:139" ht="15.75" x14ac:dyDescent="0.25">
      <c r="A283" s="2">
        <f t="shared" ref="A283:E292" si="48">A144</f>
        <v>1</v>
      </c>
      <c r="B283" s="1" t="str">
        <f t="shared" si="48"/>
        <v>SEW-TBD1</v>
      </c>
      <c r="C283" s="1" t="str">
        <f t="shared" si="48"/>
        <v>SPP SEW - MacDill AFB</v>
      </c>
      <c r="D283" s="2" t="str">
        <f t="shared" si="48"/>
        <v>SEW-TBD1.1</v>
      </c>
      <c r="E283" s="127" t="str">
        <f t="shared" si="48"/>
        <v>SPP SEW - MacDill AFB</v>
      </c>
      <c r="H283" s="138">
        <v>0</v>
      </c>
      <c r="I283" s="153">
        <f t="shared" ref="I283:T283" si="49">I144+H283</f>
        <v>0</v>
      </c>
      <c r="J283" s="153">
        <f t="shared" si="49"/>
        <v>0</v>
      </c>
      <c r="K283" s="153">
        <f t="shared" si="49"/>
        <v>0</v>
      </c>
      <c r="L283" s="153">
        <f t="shared" si="49"/>
        <v>0</v>
      </c>
      <c r="M283" s="153">
        <f t="shared" si="49"/>
        <v>0</v>
      </c>
      <c r="N283" s="153">
        <f t="shared" si="49"/>
        <v>0</v>
      </c>
      <c r="O283" s="153">
        <f t="shared" si="49"/>
        <v>0</v>
      </c>
      <c r="P283" s="153">
        <f t="shared" si="49"/>
        <v>0</v>
      </c>
      <c r="Q283" s="153">
        <f t="shared" si="49"/>
        <v>0</v>
      </c>
      <c r="R283" s="153">
        <f t="shared" si="49"/>
        <v>0</v>
      </c>
      <c r="S283" s="153">
        <f t="shared" si="49"/>
        <v>0</v>
      </c>
      <c r="T283" s="153">
        <f t="shared" si="49"/>
        <v>0</v>
      </c>
    </row>
    <row r="284" spans="1:139" ht="15.75" hidden="1" x14ac:dyDescent="0.25">
      <c r="A284" s="2">
        <f t="shared" si="48"/>
        <v>2</v>
      </c>
      <c r="B284" s="1">
        <f t="shared" si="48"/>
        <v>0</v>
      </c>
      <c r="C284" s="1">
        <f t="shared" si="48"/>
        <v>0</v>
      </c>
      <c r="D284" s="2">
        <f t="shared" si="48"/>
        <v>0</v>
      </c>
      <c r="E284" s="127">
        <f t="shared" si="48"/>
        <v>0</v>
      </c>
      <c r="H284" s="138">
        <v>0</v>
      </c>
      <c r="I284" s="153">
        <f t="shared" ref="I284:T284" si="50">I145+H284</f>
        <v>0</v>
      </c>
      <c r="J284" s="153">
        <f t="shared" si="50"/>
        <v>0</v>
      </c>
      <c r="K284" s="153">
        <f t="shared" si="50"/>
        <v>0</v>
      </c>
      <c r="L284" s="153">
        <f t="shared" si="50"/>
        <v>0</v>
      </c>
      <c r="M284" s="153">
        <f t="shared" si="50"/>
        <v>0</v>
      </c>
      <c r="N284" s="153">
        <f t="shared" si="50"/>
        <v>0</v>
      </c>
      <c r="O284" s="153">
        <f t="shared" si="50"/>
        <v>0</v>
      </c>
      <c r="P284" s="153">
        <f t="shared" si="50"/>
        <v>0</v>
      </c>
      <c r="Q284" s="153">
        <f t="shared" si="50"/>
        <v>0</v>
      </c>
      <c r="R284" s="153">
        <f t="shared" si="50"/>
        <v>0</v>
      </c>
      <c r="S284" s="153">
        <f t="shared" si="50"/>
        <v>0</v>
      </c>
      <c r="T284" s="153">
        <f t="shared" si="50"/>
        <v>0</v>
      </c>
      <c r="V284" s="146"/>
      <c r="AI284" s="146"/>
      <c r="AV284" s="146"/>
      <c r="BI284" s="146"/>
      <c r="BV284" s="146"/>
      <c r="CI284" s="146"/>
      <c r="CV284" s="146"/>
      <c r="DI284" s="146"/>
      <c r="DV284" s="146"/>
    </row>
    <row r="285" spans="1:139" ht="15" hidden="1" customHeight="1" x14ac:dyDescent="0.25">
      <c r="A285" s="2">
        <f t="shared" si="48"/>
        <v>3</v>
      </c>
      <c r="B285" s="1">
        <f t="shared" si="48"/>
        <v>0</v>
      </c>
      <c r="C285" s="1">
        <f t="shared" si="48"/>
        <v>0</v>
      </c>
      <c r="D285" s="2">
        <f t="shared" si="48"/>
        <v>0</v>
      </c>
      <c r="E285" s="127">
        <f t="shared" si="48"/>
        <v>0</v>
      </c>
      <c r="H285" s="138">
        <v>0</v>
      </c>
      <c r="I285" s="153">
        <f t="shared" ref="I285:T285" si="51">I146+H285</f>
        <v>0</v>
      </c>
      <c r="J285" s="153">
        <f t="shared" si="51"/>
        <v>0</v>
      </c>
      <c r="K285" s="153">
        <f t="shared" si="51"/>
        <v>0</v>
      </c>
      <c r="L285" s="153">
        <f t="shared" si="51"/>
        <v>0</v>
      </c>
      <c r="M285" s="153">
        <f t="shared" si="51"/>
        <v>0</v>
      </c>
      <c r="N285" s="153">
        <f t="shared" si="51"/>
        <v>0</v>
      </c>
      <c r="O285" s="153">
        <f t="shared" si="51"/>
        <v>0</v>
      </c>
      <c r="P285" s="153">
        <f t="shared" si="51"/>
        <v>0</v>
      </c>
      <c r="Q285" s="153">
        <f t="shared" si="51"/>
        <v>0</v>
      </c>
      <c r="R285" s="153">
        <f t="shared" si="51"/>
        <v>0</v>
      </c>
      <c r="S285" s="153">
        <f t="shared" si="51"/>
        <v>0</v>
      </c>
      <c r="T285" s="153">
        <f t="shared" si="51"/>
        <v>0</v>
      </c>
    </row>
    <row r="286" spans="1:139" ht="15.75" hidden="1" x14ac:dyDescent="0.25">
      <c r="A286" s="2">
        <f t="shared" si="48"/>
        <v>4</v>
      </c>
      <c r="B286" s="1">
        <f t="shared" si="48"/>
        <v>0</v>
      </c>
      <c r="C286" s="1">
        <f t="shared" si="48"/>
        <v>0</v>
      </c>
      <c r="D286" s="2">
        <f t="shared" si="48"/>
        <v>0</v>
      </c>
      <c r="E286" s="127">
        <f t="shared" si="48"/>
        <v>0</v>
      </c>
      <c r="H286" s="138">
        <v>0</v>
      </c>
      <c r="I286" s="147">
        <f t="shared" ref="I286:T286" si="52">I147+H286</f>
        <v>0</v>
      </c>
      <c r="J286" s="147">
        <f t="shared" si="52"/>
        <v>0</v>
      </c>
      <c r="K286" s="147">
        <f t="shared" si="52"/>
        <v>0</v>
      </c>
      <c r="L286" s="147">
        <f t="shared" si="52"/>
        <v>0</v>
      </c>
      <c r="M286" s="147">
        <f t="shared" si="52"/>
        <v>0</v>
      </c>
      <c r="N286" s="147">
        <f t="shared" si="52"/>
        <v>0</v>
      </c>
      <c r="O286" s="147">
        <f t="shared" si="52"/>
        <v>0</v>
      </c>
      <c r="P286" s="147">
        <f t="shared" si="52"/>
        <v>0</v>
      </c>
      <c r="Q286" s="147">
        <f t="shared" si="52"/>
        <v>0</v>
      </c>
      <c r="R286" s="147">
        <f t="shared" si="52"/>
        <v>0</v>
      </c>
      <c r="S286" s="147">
        <f t="shared" si="52"/>
        <v>0</v>
      </c>
      <c r="T286" s="147">
        <f t="shared" si="52"/>
        <v>0</v>
      </c>
      <c r="U286" s="146">
        <f t="shared" ref="U286" si="53">SUM(I286:T286)</f>
        <v>0</v>
      </c>
      <c r="AH286" s="146"/>
      <c r="AU286" s="146"/>
      <c r="BH286" s="146"/>
      <c r="BU286" s="146"/>
      <c r="CH286" s="146"/>
      <c r="CU286" s="146"/>
      <c r="DH286" s="146"/>
      <c r="DU286" s="146"/>
      <c r="EH286" s="146"/>
    </row>
    <row r="287" spans="1:139" ht="15.75" hidden="1" x14ac:dyDescent="0.25">
      <c r="A287" s="2">
        <f t="shared" si="48"/>
        <v>5</v>
      </c>
      <c r="B287" s="1">
        <f t="shared" si="48"/>
        <v>0</v>
      </c>
      <c r="C287" s="1">
        <f t="shared" si="48"/>
        <v>0</v>
      </c>
      <c r="D287" s="2">
        <f t="shared" si="48"/>
        <v>0</v>
      </c>
      <c r="E287" s="127">
        <f t="shared" si="48"/>
        <v>0</v>
      </c>
      <c r="H287" s="138">
        <v>0</v>
      </c>
      <c r="I287" s="147">
        <f t="shared" ref="I287:T287" si="54">I148+H287</f>
        <v>0</v>
      </c>
      <c r="J287" s="147">
        <f t="shared" si="54"/>
        <v>0</v>
      </c>
      <c r="K287" s="147">
        <f t="shared" si="54"/>
        <v>0</v>
      </c>
      <c r="L287" s="147">
        <f t="shared" si="54"/>
        <v>0</v>
      </c>
      <c r="M287" s="147">
        <f t="shared" si="54"/>
        <v>0</v>
      </c>
      <c r="N287" s="147">
        <f t="shared" si="54"/>
        <v>0</v>
      </c>
      <c r="O287" s="147">
        <f t="shared" si="54"/>
        <v>0</v>
      </c>
      <c r="P287" s="147">
        <f t="shared" si="54"/>
        <v>0</v>
      </c>
      <c r="Q287" s="147">
        <f t="shared" si="54"/>
        <v>0</v>
      </c>
      <c r="R287" s="147">
        <f t="shared" si="54"/>
        <v>0</v>
      </c>
      <c r="S287" s="147">
        <f t="shared" si="54"/>
        <v>0</v>
      </c>
      <c r="T287" s="147">
        <f t="shared" si="54"/>
        <v>0</v>
      </c>
      <c r="U287" s="146"/>
      <c r="AH287" s="146"/>
      <c r="AU287" s="146"/>
      <c r="BH287" s="146"/>
      <c r="BU287" s="146"/>
      <c r="CH287" s="146"/>
      <c r="CU287" s="146"/>
      <c r="DH287" s="146"/>
      <c r="DU287" s="146"/>
      <c r="EH287" s="146"/>
    </row>
    <row r="288" spans="1:139" ht="15.75" hidden="1" x14ac:dyDescent="0.25">
      <c r="A288" s="2">
        <f t="shared" si="48"/>
        <v>6</v>
      </c>
      <c r="B288" s="1">
        <f t="shared" si="48"/>
        <v>0</v>
      </c>
      <c r="C288" s="1">
        <f t="shared" si="48"/>
        <v>0</v>
      </c>
      <c r="D288" s="2">
        <f t="shared" si="48"/>
        <v>0</v>
      </c>
      <c r="E288" s="127">
        <f t="shared" si="48"/>
        <v>0</v>
      </c>
      <c r="H288" s="138">
        <v>0</v>
      </c>
      <c r="I288" s="147">
        <f t="shared" ref="I288:T288" si="55">I149+H288</f>
        <v>0</v>
      </c>
      <c r="J288" s="147">
        <f t="shared" si="55"/>
        <v>0</v>
      </c>
      <c r="K288" s="147">
        <f t="shared" si="55"/>
        <v>0</v>
      </c>
      <c r="L288" s="147">
        <f t="shared" si="55"/>
        <v>0</v>
      </c>
      <c r="M288" s="147">
        <f t="shared" si="55"/>
        <v>0</v>
      </c>
      <c r="N288" s="147">
        <f t="shared" si="55"/>
        <v>0</v>
      </c>
      <c r="O288" s="147">
        <f t="shared" si="55"/>
        <v>0</v>
      </c>
      <c r="P288" s="147">
        <f t="shared" si="55"/>
        <v>0</v>
      </c>
      <c r="Q288" s="147">
        <f t="shared" si="55"/>
        <v>0</v>
      </c>
      <c r="R288" s="147">
        <f t="shared" si="55"/>
        <v>0</v>
      </c>
      <c r="S288" s="147">
        <f t="shared" si="55"/>
        <v>0</v>
      </c>
      <c r="T288" s="147">
        <f t="shared" si="55"/>
        <v>0</v>
      </c>
      <c r="U288" s="146"/>
      <c r="AH288" s="146"/>
      <c r="AU288" s="146"/>
      <c r="BH288" s="146"/>
      <c r="BU288" s="146"/>
      <c r="CH288" s="146"/>
      <c r="CU288" s="146"/>
      <c r="DH288" s="146"/>
      <c r="DU288" s="146"/>
      <c r="EH288" s="146"/>
    </row>
    <row r="289" spans="1:138" ht="15.75" hidden="1" x14ac:dyDescent="0.25">
      <c r="A289" s="2">
        <f t="shared" si="48"/>
        <v>7</v>
      </c>
      <c r="B289" s="1">
        <f t="shared" si="48"/>
        <v>0</v>
      </c>
      <c r="C289" s="1">
        <f t="shared" si="48"/>
        <v>0</v>
      </c>
      <c r="D289" s="2">
        <f t="shared" si="48"/>
        <v>0</v>
      </c>
      <c r="E289" s="127">
        <f t="shared" si="48"/>
        <v>0</v>
      </c>
      <c r="H289" s="138">
        <v>0</v>
      </c>
      <c r="I289" s="147">
        <f t="shared" ref="I289:T289" si="56">I150+H289</f>
        <v>0</v>
      </c>
      <c r="J289" s="147">
        <f t="shared" si="56"/>
        <v>0</v>
      </c>
      <c r="K289" s="147">
        <f t="shared" si="56"/>
        <v>0</v>
      </c>
      <c r="L289" s="147">
        <f t="shared" si="56"/>
        <v>0</v>
      </c>
      <c r="M289" s="147">
        <f t="shared" si="56"/>
        <v>0</v>
      </c>
      <c r="N289" s="147">
        <f t="shared" si="56"/>
        <v>0</v>
      </c>
      <c r="O289" s="147">
        <f t="shared" si="56"/>
        <v>0</v>
      </c>
      <c r="P289" s="147">
        <f t="shared" si="56"/>
        <v>0</v>
      </c>
      <c r="Q289" s="147">
        <f t="shared" si="56"/>
        <v>0</v>
      </c>
      <c r="R289" s="147">
        <f t="shared" si="56"/>
        <v>0</v>
      </c>
      <c r="S289" s="147">
        <f t="shared" si="56"/>
        <v>0</v>
      </c>
      <c r="T289" s="147">
        <f t="shared" si="56"/>
        <v>0</v>
      </c>
      <c r="U289" s="146"/>
      <c r="AH289" s="146"/>
      <c r="AU289" s="146"/>
      <c r="BH289" s="146"/>
      <c r="BU289" s="146"/>
      <c r="CH289" s="146"/>
      <c r="CU289" s="146"/>
      <c r="DH289" s="146"/>
      <c r="DU289" s="146"/>
      <c r="EH289" s="146"/>
    </row>
    <row r="290" spans="1:138" ht="15.75" hidden="1" x14ac:dyDescent="0.25">
      <c r="A290" s="2">
        <f t="shared" si="48"/>
        <v>8</v>
      </c>
      <c r="B290" s="1">
        <f t="shared" si="48"/>
        <v>0</v>
      </c>
      <c r="C290" s="1">
        <f t="shared" si="48"/>
        <v>0</v>
      </c>
      <c r="D290" s="2">
        <f t="shared" si="48"/>
        <v>0</v>
      </c>
      <c r="E290" s="127">
        <f t="shared" si="48"/>
        <v>0</v>
      </c>
      <c r="H290" s="138">
        <v>0</v>
      </c>
      <c r="I290" s="147">
        <f t="shared" ref="I290:T290" si="57">I151+H290</f>
        <v>0</v>
      </c>
      <c r="J290" s="147">
        <f t="shared" si="57"/>
        <v>0</v>
      </c>
      <c r="K290" s="147">
        <f t="shared" si="57"/>
        <v>0</v>
      </c>
      <c r="L290" s="147">
        <f t="shared" si="57"/>
        <v>0</v>
      </c>
      <c r="M290" s="147">
        <f t="shared" si="57"/>
        <v>0</v>
      </c>
      <c r="N290" s="147">
        <f t="shared" si="57"/>
        <v>0</v>
      </c>
      <c r="O290" s="147">
        <f t="shared" si="57"/>
        <v>0</v>
      </c>
      <c r="P290" s="147">
        <f t="shared" si="57"/>
        <v>0</v>
      </c>
      <c r="Q290" s="147">
        <f t="shared" si="57"/>
        <v>0</v>
      </c>
      <c r="R290" s="147">
        <f t="shared" si="57"/>
        <v>0</v>
      </c>
      <c r="S290" s="147">
        <f t="shared" si="57"/>
        <v>0</v>
      </c>
      <c r="T290" s="147">
        <f t="shared" si="57"/>
        <v>0</v>
      </c>
      <c r="U290" s="146"/>
      <c r="AH290" s="146"/>
      <c r="AU290" s="146"/>
      <c r="BH290" s="146"/>
      <c r="BU290" s="146"/>
      <c r="CH290" s="146"/>
      <c r="CU290" s="146"/>
      <c r="DH290" s="146"/>
      <c r="DU290" s="146"/>
      <c r="EH290" s="146"/>
    </row>
    <row r="291" spans="1:138" ht="15.75" hidden="1" x14ac:dyDescent="0.25">
      <c r="A291" s="2">
        <f t="shared" si="48"/>
        <v>9</v>
      </c>
      <c r="B291" s="1">
        <f t="shared" si="48"/>
        <v>0</v>
      </c>
      <c r="C291" s="1">
        <f t="shared" si="48"/>
        <v>0</v>
      </c>
      <c r="D291" s="2">
        <f t="shared" si="48"/>
        <v>0</v>
      </c>
      <c r="E291" s="127">
        <f t="shared" si="48"/>
        <v>0</v>
      </c>
      <c r="H291" s="138">
        <v>0</v>
      </c>
      <c r="I291" s="147">
        <f t="shared" ref="I291:T291" si="58">I152+H291</f>
        <v>0</v>
      </c>
      <c r="J291" s="147">
        <f t="shared" si="58"/>
        <v>0</v>
      </c>
      <c r="K291" s="147">
        <f t="shared" si="58"/>
        <v>0</v>
      </c>
      <c r="L291" s="147">
        <f t="shared" si="58"/>
        <v>0</v>
      </c>
      <c r="M291" s="147">
        <f t="shared" si="58"/>
        <v>0</v>
      </c>
      <c r="N291" s="147">
        <f t="shared" si="58"/>
        <v>0</v>
      </c>
      <c r="O291" s="147">
        <f t="shared" si="58"/>
        <v>0</v>
      </c>
      <c r="P291" s="147">
        <f t="shared" si="58"/>
        <v>0</v>
      </c>
      <c r="Q291" s="147">
        <f t="shared" si="58"/>
        <v>0</v>
      </c>
      <c r="R291" s="147">
        <f t="shared" si="58"/>
        <v>0</v>
      </c>
      <c r="S291" s="147">
        <f t="shared" si="58"/>
        <v>0</v>
      </c>
      <c r="T291" s="147">
        <f t="shared" si="58"/>
        <v>0</v>
      </c>
      <c r="U291" s="146"/>
      <c r="AH291" s="146"/>
      <c r="AU291" s="146"/>
      <c r="BH291" s="146"/>
      <c r="BU291" s="146"/>
      <c r="CH291" s="146"/>
      <c r="CU291" s="146"/>
      <c r="DH291" s="146"/>
      <c r="DU291" s="146"/>
      <c r="EH291" s="146"/>
    </row>
    <row r="292" spans="1:138" ht="15.75" hidden="1" x14ac:dyDescent="0.25">
      <c r="A292" s="2">
        <f t="shared" si="48"/>
        <v>10</v>
      </c>
      <c r="B292" s="1">
        <f t="shared" si="48"/>
        <v>0</v>
      </c>
      <c r="C292" s="1">
        <f t="shared" si="48"/>
        <v>0</v>
      </c>
      <c r="D292" s="2">
        <f t="shared" si="48"/>
        <v>0</v>
      </c>
      <c r="E292" s="127">
        <f t="shared" si="48"/>
        <v>0</v>
      </c>
      <c r="H292" s="138">
        <v>0</v>
      </c>
      <c r="I292" s="147">
        <f t="shared" ref="I292:T292" si="59">I153+H292</f>
        <v>0</v>
      </c>
      <c r="J292" s="147">
        <f t="shared" si="59"/>
        <v>0</v>
      </c>
      <c r="K292" s="147">
        <f t="shared" si="59"/>
        <v>0</v>
      </c>
      <c r="L292" s="147">
        <f t="shared" si="59"/>
        <v>0</v>
      </c>
      <c r="M292" s="147">
        <f t="shared" si="59"/>
        <v>0</v>
      </c>
      <c r="N292" s="147">
        <f t="shared" si="59"/>
        <v>0</v>
      </c>
      <c r="O292" s="147">
        <f t="shared" si="59"/>
        <v>0</v>
      </c>
      <c r="P292" s="147">
        <f t="shared" si="59"/>
        <v>0</v>
      </c>
      <c r="Q292" s="147">
        <f t="shared" si="59"/>
        <v>0</v>
      </c>
      <c r="R292" s="147">
        <f t="shared" si="59"/>
        <v>0</v>
      </c>
      <c r="S292" s="147">
        <f t="shared" si="59"/>
        <v>0</v>
      </c>
      <c r="T292" s="147">
        <f t="shared" si="59"/>
        <v>0</v>
      </c>
      <c r="U292" s="146"/>
      <c r="AH292" s="146"/>
      <c r="AU292" s="146"/>
      <c r="BH292" s="146"/>
      <c r="BU292" s="146"/>
      <c r="CH292" s="146"/>
      <c r="CU292" s="146"/>
      <c r="DH292" s="146"/>
      <c r="DU292" s="146"/>
      <c r="EH292" s="146"/>
    </row>
    <row r="293" spans="1:138" ht="15.75" hidden="1" x14ac:dyDescent="0.25">
      <c r="A293" s="2">
        <f t="shared" ref="A293:E302" si="60">A154</f>
        <v>11</v>
      </c>
      <c r="B293" s="1">
        <f t="shared" si="60"/>
        <v>0</v>
      </c>
      <c r="C293" s="1">
        <f t="shared" si="60"/>
        <v>0</v>
      </c>
      <c r="D293" s="2">
        <f t="shared" si="60"/>
        <v>0</v>
      </c>
      <c r="E293" s="127">
        <f t="shared" si="60"/>
        <v>0</v>
      </c>
      <c r="H293" s="138">
        <v>0</v>
      </c>
      <c r="I293" s="147">
        <f t="shared" ref="I293:T293" si="61">I154+H293</f>
        <v>0</v>
      </c>
      <c r="J293" s="147">
        <f t="shared" si="61"/>
        <v>0</v>
      </c>
      <c r="K293" s="147">
        <f t="shared" si="61"/>
        <v>0</v>
      </c>
      <c r="L293" s="147">
        <f t="shared" si="61"/>
        <v>0</v>
      </c>
      <c r="M293" s="147">
        <f t="shared" si="61"/>
        <v>0</v>
      </c>
      <c r="N293" s="147">
        <f t="shared" si="61"/>
        <v>0</v>
      </c>
      <c r="O293" s="147">
        <f t="shared" si="61"/>
        <v>0</v>
      </c>
      <c r="P293" s="147">
        <f t="shared" si="61"/>
        <v>0</v>
      </c>
      <c r="Q293" s="147">
        <f t="shared" si="61"/>
        <v>0</v>
      </c>
      <c r="R293" s="147">
        <f t="shared" si="61"/>
        <v>0</v>
      </c>
      <c r="S293" s="147">
        <f t="shared" si="61"/>
        <v>0</v>
      </c>
      <c r="T293" s="147">
        <f t="shared" si="61"/>
        <v>0</v>
      </c>
      <c r="U293" s="146"/>
      <c r="AH293" s="146"/>
      <c r="AU293" s="146"/>
      <c r="BH293" s="146"/>
      <c r="BU293" s="146"/>
      <c r="CH293" s="146"/>
      <c r="CU293" s="146"/>
      <c r="DH293" s="146"/>
      <c r="DU293" s="146"/>
      <c r="EH293" s="146"/>
    </row>
    <row r="294" spans="1:138" ht="15.75" hidden="1" x14ac:dyDescent="0.25">
      <c r="A294" s="2">
        <f t="shared" si="60"/>
        <v>12</v>
      </c>
      <c r="B294" s="1">
        <f t="shared" si="60"/>
        <v>0</v>
      </c>
      <c r="C294" s="1">
        <f t="shared" si="60"/>
        <v>0</v>
      </c>
      <c r="D294" s="2">
        <f t="shared" si="60"/>
        <v>0</v>
      </c>
      <c r="E294" s="127">
        <f t="shared" si="60"/>
        <v>0</v>
      </c>
      <c r="H294" s="138">
        <v>0</v>
      </c>
      <c r="I294" s="147">
        <f t="shared" ref="I294:T294" si="62">I155+H294</f>
        <v>0</v>
      </c>
      <c r="J294" s="147">
        <f t="shared" si="62"/>
        <v>0</v>
      </c>
      <c r="K294" s="147">
        <f t="shared" si="62"/>
        <v>0</v>
      </c>
      <c r="L294" s="147">
        <f t="shared" si="62"/>
        <v>0</v>
      </c>
      <c r="M294" s="147">
        <f t="shared" si="62"/>
        <v>0</v>
      </c>
      <c r="N294" s="147">
        <f t="shared" si="62"/>
        <v>0</v>
      </c>
      <c r="O294" s="147">
        <f t="shared" si="62"/>
        <v>0</v>
      </c>
      <c r="P294" s="147">
        <f t="shared" si="62"/>
        <v>0</v>
      </c>
      <c r="Q294" s="147">
        <f t="shared" si="62"/>
        <v>0</v>
      </c>
      <c r="R294" s="147">
        <f t="shared" si="62"/>
        <v>0</v>
      </c>
      <c r="S294" s="147">
        <f t="shared" si="62"/>
        <v>0</v>
      </c>
      <c r="T294" s="147">
        <f t="shared" si="62"/>
        <v>0</v>
      </c>
      <c r="U294" s="146"/>
      <c r="AH294" s="146"/>
      <c r="AU294" s="146"/>
      <c r="BH294" s="146"/>
      <c r="BU294" s="146"/>
      <c r="CH294" s="146"/>
      <c r="CU294" s="146"/>
      <c r="DH294" s="146"/>
      <c r="DU294" s="146"/>
      <c r="EH294" s="146"/>
    </row>
    <row r="295" spans="1:138" ht="15.75" hidden="1" x14ac:dyDescent="0.25">
      <c r="A295" s="2">
        <f t="shared" si="60"/>
        <v>13</v>
      </c>
      <c r="B295" s="1">
        <f t="shared" si="60"/>
        <v>0</v>
      </c>
      <c r="C295" s="1">
        <f t="shared" si="60"/>
        <v>0</v>
      </c>
      <c r="D295" s="2">
        <f t="shared" si="60"/>
        <v>0</v>
      </c>
      <c r="E295" s="127">
        <f t="shared" si="60"/>
        <v>0</v>
      </c>
      <c r="H295" s="138">
        <v>0</v>
      </c>
      <c r="I295" s="147">
        <f t="shared" ref="I295:T295" si="63">I156+H295</f>
        <v>0</v>
      </c>
      <c r="J295" s="147">
        <f t="shared" si="63"/>
        <v>0</v>
      </c>
      <c r="K295" s="147">
        <f t="shared" si="63"/>
        <v>0</v>
      </c>
      <c r="L295" s="147">
        <f t="shared" si="63"/>
        <v>0</v>
      </c>
      <c r="M295" s="147">
        <f t="shared" si="63"/>
        <v>0</v>
      </c>
      <c r="N295" s="147">
        <f t="shared" si="63"/>
        <v>0</v>
      </c>
      <c r="O295" s="147">
        <f t="shared" si="63"/>
        <v>0</v>
      </c>
      <c r="P295" s="147">
        <f t="shared" si="63"/>
        <v>0</v>
      </c>
      <c r="Q295" s="147">
        <f t="shared" si="63"/>
        <v>0</v>
      </c>
      <c r="R295" s="147">
        <f t="shared" si="63"/>
        <v>0</v>
      </c>
      <c r="S295" s="147">
        <f t="shared" si="63"/>
        <v>0</v>
      </c>
      <c r="T295" s="147">
        <f t="shared" si="63"/>
        <v>0</v>
      </c>
      <c r="U295" s="146"/>
      <c r="AH295" s="146"/>
      <c r="AU295" s="146"/>
      <c r="BH295" s="146"/>
      <c r="BU295" s="146"/>
      <c r="CH295" s="146"/>
      <c r="CU295" s="146"/>
      <c r="DH295" s="146"/>
      <c r="DU295" s="146"/>
      <c r="EH295" s="146"/>
    </row>
    <row r="296" spans="1:138" ht="15.75" hidden="1" x14ac:dyDescent="0.25">
      <c r="A296" s="2">
        <f t="shared" si="60"/>
        <v>14</v>
      </c>
      <c r="B296" s="1">
        <f t="shared" si="60"/>
        <v>0</v>
      </c>
      <c r="C296" s="1">
        <f t="shared" si="60"/>
        <v>0</v>
      </c>
      <c r="D296" s="2">
        <f t="shared" si="60"/>
        <v>0</v>
      </c>
      <c r="E296" s="127">
        <f t="shared" si="60"/>
        <v>0</v>
      </c>
      <c r="H296" s="138">
        <v>0</v>
      </c>
      <c r="I296" s="147">
        <f t="shared" ref="I296:T296" si="64">I157+H296</f>
        <v>0</v>
      </c>
      <c r="J296" s="147">
        <f t="shared" si="64"/>
        <v>0</v>
      </c>
      <c r="K296" s="147">
        <f t="shared" si="64"/>
        <v>0</v>
      </c>
      <c r="L296" s="147">
        <f t="shared" si="64"/>
        <v>0</v>
      </c>
      <c r="M296" s="147">
        <f t="shared" si="64"/>
        <v>0</v>
      </c>
      <c r="N296" s="147">
        <f t="shared" si="64"/>
        <v>0</v>
      </c>
      <c r="O296" s="147">
        <f t="shared" si="64"/>
        <v>0</v>
      </c>
      <c r="P296" s="147">
        <f t="shared" si="64"/>
        <v>0</v>
      </c>
      <c r="Q296" s="147">
        <f t="shared" si="64"/>
        <v>0</v>
      </c>
      <c r="R296" s="147">
        <f t="shared" si="64"/>
        <v>0</v>
      </c>
      <c r="S296" s="147">
        <f t="shared" si="64"/>
        <v>0</v>
      </c>
      <c r="T296" s="147">
        <f t="shared" si="64"/>
        <v>0</v>
      </c>
      <c r="U296" s="146"/>
      <c r="AH296" s="146"/>
      <c r="AU296" s="146"/>
      <c r="BH296" s="146"/>
      <c r="BU296" s="146"/>
      <c r="CH296" s="146"/>
      <c r="CU296" s="146"/>
      <c r="DH296" s="146"/>
      <c r="DU296" s="146"/>
      <c r="EH296" s="146"/>
    </row>
    <row r="297" spans="1:138" ht="15.75" hidden="1" x14ac:dyDescent="0.25">
      <c r="A297" s="2">
        <f t="shared" si="60"/>
        <v>15</v>
      </c>
      <c r="B297" s="1">
        <f t="shared" si="60"/>
        <v>0</v>
      </c>
      <c r="C297" s="1">
        <f t="shared" si="60"/>
        <v>0</v>
      </c>
      <c r="D297" s="2">
        <f t="shared" si="60"/>
        <v>0</v>
      </c>
      <c r="E297" s="127">
        <f t="shared" si="60"/>
        <v>0</v>
      </c>
      <c r="H297" s="138">
        <v>0</v>
      </c>
      <c r="I297" s="147">
        <f t="shared" ref="I297:T297" si="65">I158+H297</f>
        <v>0</v>
      </c>
      <c r="J297" s="147">
        <f t="shared" si="65"/>
        <v>0</v>
      </c>
      <c r="K297" s="147">
        <f t="shared" si="65"/>
        <v>0</v>
      </c>
      <c r="L297" s="147">
        <f t="shared" si="65"/>
        <v>0</v>
      </c>
      <c r="M297" s="147">
        <f t="shared" si="65"/>
        <v>0</v>
      </c>
      <c r="N297" s="147">
        <f t="shared" si="65"/>
        <v>0</v>
      </c>
      <c r="O297" s="147">
        <f t="shared" si="65"/>
        <v>0</v>
      </c>
      <c r="P297" s="147">
        <f t="shared" si="65"/>
        <v>0</v>
      </c>
      <c r="Q297" s="147">
        <f t="shared" si="65"/>
        <v>0</v>
      </c>
      <c r="R297" s="147">
        <f t="shared" si="65"/>
        <v>0</v>
      </c>
      <c r="S297" s="147">
        <f t="shared" si="65"/>
        <v>0</v>
      </c>
      <c r="T297" s="147">
        <f t="shared" si="65"/>
        <v>0</v>
      </c>
      <c r="U297" s="146"/>
      <c r="AH297" s="146"/>
      <c r="AU297" s="146"/>
      <c r="BH297" s="146"/>
      <c r="BU297" s="146"/>
      <c r="CH297" s="146"/>
      <c r="CU297" s="146"/>
      <c r="DH297" s="146"/>
      <c r="DU297" s="146"/>
      <c r="EH297" s="146"/>
    </row>
    <row r="298" spans="1:138" ht="15.75" hidden="1" x14ac:dyDescent="0.25">
      <c r="A298" s="2">
        <f t="shared" si="60"/>
        <v>16</v>
      </c>
      <c r="B298" s="1">
        <f t="shared" si="60"/>
        <v>0</v>
      </c>
      <c r="C298" s="1">
        <f t="shared" si="60"/>
        <v>0</v>
      </c>
      <c r="D298" s="2">
        <f t="shared" si="60"/>
        <v>0</v>
      </c>
      <c r="E298" s="127">
        <f t="shared" si="60"/>
        <v>0</v>
      </c>
      <c r="H298" s="138">
        <v>0</v>
      </c>
      <c r="I298" s="147">
        <f t="shared" ref="I298:T298" si="66">I159+H298</f>
        <v>0</v>
      </c>
      <c r="J298" s="147">
        <f t="shared" si="66"/>
        <v>0</v>
      </c>
      <c r="K298" s="147">
        <f t="shared" si="66"/>
        <v>0</v>
      </c>
      <c r="L298" s="147">
        <f t="shared" si="66"/>
        <v>0</v>
      </c>
      <c r="M298" s="147">
        <f t="shared" si="66"/>
        <v>0</v>
      </c>
      <c r="N298" s="147">
        <f t="shared" si="66"/>
        <v>0</v>
      </c>
      <c r="O298" s="147">
        <f t="shared" si="66"/>
        <v>0</v>
      </c>
      <c r="P298" s="147">
        <f t="shared" si="66"/>
        <v>0</v>
      </c>
      <c r="Q298" s="147">
        <f t="shared" si="66"/>
        <v>0</v>
      </c>
      <c r="R298" s="147">
        <f t="shared" si="66"/>
        <v>0</v>
      </c>
      <c r="S298" s="147">
        <f t="shared" si="66"/>
        <v>0</v>
      </c>
      <c r="T298" s="147">
        <f t="shared" si="66"/>
        <v>0</v>
      </c>
      <c r="U298" s="146"/>
      <c r="AH298" s="146"/>
      <c r="AU298" s="146"/>
      <c r="BH298" s="146"/>
      <c r="BU298" s="146"/>
      <c r="CH298" s="146"/>
      <c r="CU298" s="146"/>
      <c r="DH298" s="146"/>
      <c r="DU298" s="146"/>
      <c r="EH298" s="146"/>
    </row>
    <row r="299" spans="1:138" ht="15.75" hidden="1" x14ac:dyDescent="0.25">
      <c r="A299" s="2">
        <f t="shared" si="60"/>
        <v>17</v>
      </c>
      <c r="B299" s="1">
        <f t="shared" si="60"/>
        <v>0</v>
      </c>
      <c r="C299" s="1">
        <f t="shared" si="60"/>
        <v>0</v>
      </c>
      <c r="D299" s="2">
        <f t="shared" si="60"/>
        <v>0</v>
      </c>
      <c r="E299" s="127">
        <f t="shared" si="60"/>
        <v>0</v>
      </c>
      <c r="H299" s="138">
        <v>0</v>
      </c>
      <c r="I299" s="147">
        <f t="shared" ref="I299:T299" si="67">I160+H299</f>
        <v>0</v>
      </c>
      <c r="J299" s="147">
        <f t="shared" si="67"/>
        <v>0</v>
      </c>
      <c r="K299" s="147">
        <f t="shared" si="67"/>
        <v>0</v>
      </c>
      <c r="L299" s="147">
        <f t="shared" si="67"/>
        <v>0</v>
      </c>
      <c r="M299" s="147">
        <f t="shared" si="67"/>
        <v>0</v>
      </c>
      <c r="N299" s="147">
        <f t="shared" si="67"/>
        <v>0</v>
      </c>
      <c r="O299" s="147">
        <f t="shared" si="67"/>
        <v>0</v>
      </c>
      <c r="P299" s="147">
        <f t="shared" si="67"/>
        <v>0</v>
      </c>
      <c r="Q299" s="147">
        <f t="shared" si="67"/>
        <v>0</v>
      </c>
      <c r="R299" s="147">
        <f t="shared" si="67"/>
        <v>0</v>
      </c>
      <c r="S299" s="147">
        <f t="shared" si="67"/>
        <v>0</v>
      </c>
      <c r="T299" s="147">
        <f t="shared" si="67"/>
        <v>0</v>
      </c>
      <c r="U299" s="146"/>
      <c r="AH299" s="146"/>
      <c r="AU299" s="146"/>
      <c r="BH299" s="146"/>
      <c r="BU299" s="146"/>
      <c r="CH299" s="146"/>
      <c r="CU299" s="146"/>
      <c r="DH299" s="146"/>
      <c r="DU299" s="146"/>
      <c r="EH299" s="146"/>
    </row>
    <row r="300" spans="1:138" ht="15.75" hidden="1" x14ac:dyDescent="0.25">
      <c r="A300" s="2">
        <f t="shared" si="60"/>
        <v>18</v>
      </c>
      <c r="B300" s="1">
        <f t="shared" si="60"/>
        <v>0</v>
      </c>
      <c r="C300" s="1">
        <f t="shared" si="60"/>
        <v>0</v>
      </c>
      <c r="D300" s="2">
        <f t="shared" si="60"/>
        <v>0</v>
      </c>
      <c r="E300" s="127">
        <f t="shared" si="60"/>
        <v>0</v>
      </c>
      <c r="H300" s="138">
        <v>0</v>
      </c>
      <c r="I300" s="147">
        <f t="shared" ref="I300:T300" si="68">I161+H300</f>
        <v>0</v>
      </c>
      <c r="J300" s="147">
        <f t="shared" si="68"/>
        <v>0</v>
      </c>
      <c r="K300" s="147">
        <f t="shared" si="68"/>
        <v>0</v>
      </c>
      <c r="L300" s="147">
        <f t="shared" si="68"/>
        <v>0</v>
      </c>
      <c r="M300" s="147">
        <f t="shared" si="68"/>
        <v>0</v>
      </c>
      <c r="N300" s="147">
        <f t="shared" si="68"/>
        <v>0</v>
      </c>
      <c r="O300" s="147">
        <f t="shared" si="68"/>
        <v>0</v>
      </c>
      <c r="P300" s="147">
        <f t="shared" si="68"/>
        <v>0</v>
      </c>
      <c r="Q300" s="147">
        <f t="shared" si="68"/>
        <v>0</v>
      </c>
      <c r="R300" s="147">
        <f t="shared" si="68"/>
        <v>0</v>
      </c>
      <c r="S300" s="147">
        <f t="shared" si="68"/>
        <v>0</v>
      </c>
      <c r="T300" s="147">
        <f t="shared" si="68"/>
        <v>0</v>
      </c>
      <c r="U300" s="146"/>
      <c r="AH300" s="146"/>
      <c r="AU300" s="146"/>
      <c r="BH300" s="146"/>
      <c r="BU300" s="146"/>
      <c r="CH300" s="146"/>
      <c r="CU300" s="146"/>
      <c r="DH300" s="146"/>
      <c r="DU300" s="146"/>
      <c r="EH300" s="146"/>
    </row>
    <row r="301" spans="1:138" ht="15.75" hidden="1" x14ac:dyDescent="0.25">
      <c r="A301" s="2">
        <f t="shared" si="60"/>
        <v>19</v>
      </c>
      <c r="B301" s="1">
        <f t="shared" si="60"/>
        <v>0</v>
      </c>
      <c r="C301" s="1">
        <f t="shared" si="60"/>
        <v>0</v>
      </c>
      <c r="D301" s="2">
        <f t="shared" si="60"/>
        <v>0</v>
      </c>
      <c r="E301" s="127">
        <f t="shared" si="60"/>
        <v>0</v>
      </c>
      <c r="H301" s="138">
        <v>0</v>
      </c>
      <c r="I301" s="147">
        <f t="shared" ref="I301:T301" si="69">I162+H301</f>
        <v>0</v>
      </c>
      <c r="J301" s="147">
        <f t="shared" si="69"/>
        <v>0</v>
      </c>
      <c r="K301" s="147">
        <f t="shared" si="69"/>
        <v>0</v>
      </c>
      <c r="L301" s="147">
        <f t="shared" si="69"/>
        <v>0</v>
      </c>
      <c r="M301" s="147">
        <f t="shared" si="69"/>
        <v>0</v>
      </c>
      <c r="N301" s="147">
        <f t="shared" si="69"/>
        <v>0</v>
      </c>
      <c r="O301" s="147">
        <f t="shared" si="69"/>
        <v>0</v>
      </c>
      <c r="P301" s="147">
        <f t="shared" si="69"/>
        <v>0</v>
      </c>
      <c r="Q301" s="147">
        <f t="shared" si="69"/>
        <v>0</v>
      </c>
      <c r="R301" s="147">
        <f t="shared" si="69"/>
        <v>0</v>
      </c>
      <c r="S301" s="147">
        <f t="shared" si="69"/>
        <v>0</v>
      </c>
      <c r="T301" s="147">
        <f t="shared" si="69"/>
        <v>0</v>
      </c>
      <c r="U301" s="146"/>
      <c r="AH301" s="146"/>
      <c r="AU301" s="146"/>
      <c r="BH301" s="146"/>
      <c r="BU301" s="146"/>
      <c r="CH301" s="146"/>
      <c r="CU301" s="146"/>
      <c r="DH301" s="146"/>
      <c r="DU301" s="146"/>
      <c r="EH301" s="146"/>
    </row>
    <row r="302" spans="1:138" ht="15.75" hidden="1" x14ac:dyDescent="0.25">
      <c r="A302" s="2">
        <f t="shared" si="60"/>
        <v>20</v>
      </c>
      <c r="B302" s="1">
        <f t="shared" si="60"/>
        <v>0</v>
      </c>
      <c r="C302" s="1">
        <f t="shared" si="60"/>
        <v>0</v>
      </c>
      <c r="D302" s="2">
        <f t="shared" si="60"/>
        <v>0</v>
      </c>
      <c r="E302" s="127">
        <f t="shared" si="60"/>
        <v>0</v>
      </c>
      <c r="H302" s="138">
        <v>0</v>
      </c>
      <c r="I302" s="147">
        <f t="shared" ref="I302:T302" si="70">I163+H302</f>
        <v>0</v>
      </c>
      <c r="J302" s="147">
        <f t="shared" si="70"/>
        <v>0</v>
      </c>
      <c r="K302" s="147">
        <f t="shared" si="70"/>
        <v>0</v>
      </c>
      <c r="L302" s="147">
        <f t="shared" si="70"/>
        <v>0</v>
      </c>
      <c r="M302" s="147">
        <f t="shared" si="70"/>
        <v>0</v>
      </c>
      <c r="N302" s="147">
        <f t="shared" si="70"/>
        <v>0</v>
      </c>
      <c r="O302" s="147">
        <f t="shared" si="70"/>
        <v>0</v>
      </c>
      <c r="P302" s="147">
        <f t="shared" si="70"/>
        <v>0</v>
      </c>
      <c r="Q302" s="147">
        <f t="shared" si="70"/>
        <v>0</v>
      </c>
      <c r="R302" s="147">
        <f t="shared" si="70"/>
        <v>0</v>
      </c>
      <c r="S302" s="147">
        <f t="shared" si="70"/>
        <v>0</v>
      </c>
      <c r="T302" s="147">
        <f t="shared" si="70"/>
        <v>0</v>
      </c>
      <c r="U302" s="146"/>
      <c r="AH302" s="146"/>
      <c r="AU302" s="146"/>
      <c r="BH302" s="146"/>
      <c r="BU302" s="146"/>
      <c r="CH302" s="146"/>
      <c r="CU302" s="146"/>
      <c r="DH302" s="146"/>
      <c r="DU302" s="146"/>
      <c r="EH302" s="146"/>
    </row>
    <row r="303" spans="1:138" ht="15.75" hidden="1" x14ac:dyDescent="0.25">
      <c r="A303" s="2">
        <f t="shared" ref="A303:E312" si="71">A164</f>
        <v>21</v>
      </c>
      <c r="B303" s="1">
        <f t="shared" si="71"/>
        <v>0</v>
      </c>
      <c r="C303" s="1">
        <f t="shared" si="71"/>
        <v>0</v>
      </c>
      <c r="D303" s="2">
        <f t="shared" si="71"/>
        <v>0</v>
      </c>
      <c r="E303" s="127">
        <f t="shared" si="71"/>
        <v>0</v>
      </c>
      <c r="H303" s="138">
        <v>0</v>
      </c>
      <c r="I303" s="147">
        <f t="shared" ref="I303:T303" si="72">I164+H303</f>
        <v>0</v>
      </c>
      <c r="J303" s="147">
        <f t="shared" si="72"/>
        <v>0</v>
      </c>
      <c r="K303" s="147">
        <f t="shared" si="72"/>
        <v>0</v>
      </c>
      <c r="L303" s="147">
        <f t="shared" si="72"/>
        <v>0</v>
      </c>
      <c r="M303" s="147">
        <f t="shared" si="72"/>
        <v>0</v>
      </c>
      <c r="N303" s="147">
        <f t="shared" si="72"/>
        <v>0</v>
      </c>
      <c r="O303" s="147">
        <f t="shared" si="72"/>
        <v>0</v>
      </c>
      <c r="P303" s="147">
        <f t="shared" si="72"/>
        <v>0</v>
      </c>
      <c r="Q303" s="147">
        <f t="shared" si="72"/>
        <v>0</v>
      </c>
      <c r="R303" s="147">
        <f t="shared" si="72"/>
        <v>0</v>
      </c>
      <c r="S303" s="147">
        <f t="shared" si="72"/>
        <v>0</v>
      </c>
      <c r="T303" s="147">
        <f t="shared" si="72"/>
        <v>0</v>
      </c>
      <c r="U303" s="146"/>
      <c r="AH303" s="146"/>
      <c r="AU303" s="146"/>
      <c r="BH303" s="146"/>
      <c r="BU303" s="146"/>
      <c r="CH303" s="146"/>
      <c r="CU303" s="146"/>
      <c r="DH303" s="146"/>
      <c r="DU303" s="146"/>
      <c r="EH303" s="146"/>
    </row>
    <row r="304" spans="1:138" ht="15.75" hidden="1" x14ac:dyDescent="0.25">
      <c r="A304" s="2">
        <f t="shared" si="71"/>
        <v>22</v>
      </c>
      <c r="B304" s="1">
        <f t="shared" si="71"/>
        <v>0</v>
      </c>
      <c r="C304" s="1">
        <f t="shared" si="71"/>
        <v>0</v>
      </c>
      <c r="D304" s="2">
        <f t="shared" si="71"/>
        <v>0</v>
      </c>
      <c r="E304" s="127">
        <f t="shared" si="71"/>
        <v>0</v>
      </c>
      <c r="H304" s="138">
        <v>0</v>
      </c>
      <c r="I304" s="147">
        <f t="shared" ref="I304:T304" si="73">I165+H304</f>
        <v>0</v>
      </c>
      <c r="J304" s="147">
        <f t="shared" si="73"/>
        <v>0</v>
      </c>
      <c r="K304" s="147">
        <f t="shared" si="73"/>
        <v>0</v>
      </c>
      <c r="L304" s="147">
        <f t="shared" si="73"/>
        <v>0</v>
      </c>
      <c r="M304" s="147">
        <f t="shared" si="73"/>
        <v>0</v>
      </c>
      <c r="N304" s="147">
        <f t="shared" si="73"/>
        <v>0</v>
      </c>
      <c r="O304" s="147">
        <f t="shared" si="73"/>
        <v>0</v>
      </c>
      <c r="P304" s="147">
        <f t="shared" si="73"/>
        <v>0</v>
      </c>
      <c r="Q304" s="147">
        <f t="shared" si="73"/>
        <v>0</v>
      </c>
      <c r="R304" s="147">
        <f t="shared" si="73"/>
        <v>0</v>
      </c>
      <c r="S304" s="147">
        <f t="shared" si="73"/>
        <v>0</v>
      </c>
      <c r="T304" s="147">
        <f t="shared" si="73"/>
        <v>0</v>
      </c>
      <c r="U304" s="146"/>
      <c r="AH304" s="146"/>
      <c r="AU304" s="146"/>
      <c r="BH304" s="146"/>
      <c r="BU304" s="146"/>
      <c r="CH304" s="146"/>
      <c r="CU304" s="146"/>
      <c r="DH304" s="146"/>
      <c r="DU304" s="146"/>
      <c r="EH304" s="146"/>
    </row>
    <row r="305" spans="1:138" ht="15.75" hidden="1" x14ac:dyDescent="0.25">
      <c r="A305" s="2">
        <f t="shared" si="71"/>
        <v>23</v>
      </c>
      <c r="B305" s="1">
        <f t="shared" si="71"/>
        <v>0</v>
      </c>
      <c r="C305" s="1">
        <f t="shared" si="71"/>
        <v>0</v>
      </c>
      <c r="D305" s="2">
        <f t="shared" si="71"/>
        <v>0</v>
      </c>
      <c r="E305" s="127">
        <f t="shared" si="71"/>
        <v>0</v>
      </c>
      <c r="H305" s="138">
        <v>0</v>
      </c>
      <c r="I305" s="147">
        <f t="shared" ref="I305:T305" si="74">I166+H305</f>
        <v>0</v>
      </c>
      <c r="J305" s="147">
        <f t="shared" si="74"/>
        <v>0</v>
      </c>
      <c r="K305" s="147">
        <f t="shared" si="74"/>
        <v>0</v>
      </c>
      <c r="L305" s="147">
        <f t="shared" si="74"/>
        <v>0</v>
      </c>
      <c r="M305" s="147">
        <f t="shared" si="74"/>
        <v>0</v>
      </c>
      <c r="N305" s="147">
        <f t="shared" si="74"/>
        <v>0</v>
      </c>
      <c r="O305" s="147">
        <f t="shared" si="74"/>
        <v>0</v>
      </c>
      <c r="P305" s="147">
        <f t="shared" si="74"/>
        <v>0</v>
      </c>
      <c r="Q305" s="147">
        <f t="shared" si="74"/>
        <v>0</v>
      </c>
      <c r="R305" s="147">
        <f t="shared" si="74"/>
        <v>0</v>
      </c>
      <c r="S305" s="147">
        <f t="shared" si="74"/>
        <v>0</v>
      </c>
      <c r="T305" s="147">
        <f t="shared" si="74"/>
        <v>0</v>
      </c>
      <c r="U305" s="146"/>
      <c r="AH305" s="146"/>
      <c r="AU305" s="146"/>
      <c r="BH305" s="146"/>
      <c r="BU305" s="146"/>
      <c r="CH305" s="146"/>
      <c r="CU305" s="146"/>
      <c r="DH305" s="146"/>
      <c r="DU305" s="146"/>
      <c r="EH305" s="146"/>
    </row>
    <row r="306" spans="1:138" ht="15.75" hidden="1" x14ac:dyDescent="0.25">
      <c r="A306" s="2">
        <f t="shared" si="71"/>
        <v>24</v>
      </c>
      <c r="B306" s="1">
        <f t="shared" si="71"/>
        <v>0</v>
      </c>
      <c r="C306" s="1">
        <f t="shared" si="71"/>
        <v>0</v>
      </c>
      <c r="D306" s="2">
        <f t="shared" si="71"/>
        <v>0</v>
      </c>
      <c r="E306" s="127">
        <f t="shared" si="71"/>
        <v>0</v>
      </c>
      <c r="H306" s="138">
        <v>0</v>
      </c>
      <c r="I306" s="147">
        <f t="shared" ref="I306:T306" si="75">I167+H306</f>
        <v>0</v>
      </c>
      <c r="J306" s="147">
        <f t="shared" si="75"/>
        <v>0</v>
      </c>
      <c r="K306" s="147">
        <f t="shared" si="75"/>
        <v>0</v>
      </c>
      <c r="L306" s="147">
        <f t="shared" si="75"/>
        <v>0</v>
      </c>
      <c r="M306" s="147">
        <f t="shared" si="75"/>
        <v>0</v>
      </c>
      <c r="N306" s="147">
        <f t="shared" si="75"/>
        <v>0</v>
      </c>
      <c r="O306" s="147">
        <f t="shared" si="75"/>
        <v>0</v>
      </c>
      <c r="P306" s="147">
        <f t="shared" si="75"/>
        <v>0</v>
      </c>
      <c r="Q306" s="147">
        <f t="shared" si="75"/>
        <v>0</v>
      </c>
      <c r="R306" s="147">
        <f t="shared" si="75"/>
        <v>0</v>
      </c>
      <c r="S306" s="147">
        <f t="shared" si="75"/>
        <v>0</v>
      </c>
      <c r="T306" s="147">
        <f t="shared" si="75"/>
        <v>0</v>
      </c>
      <c r="U306" s="146"/>
      <c r="AH306" s="146"/>
      <c r="AU306" s="146"/>
      <c r="BH306" s="146"/>
      <c r="BU306" s="146"/>
      <c r="CH306" s="146"/>
      <c r="CU306" s="146"/>
      <c r="DH306" s="146"/>
      <c r="DU306" s="146"/>
      <c r="EH306" s="146"/>
    </row>
    <row r="307" spans="1:138" ht="15.75" hidden="1" x14ac:dyDescent="0.25">
      <c r="A307" s="2">
        <f t="shared" si="71"/>
        <v>25</v>
      </c>
      <c r="B307" s="1">
        <f t="shared" si="71"/>
        <v>0</v>
      </c>
      <c r="C307" s="1">
        <f t="shared" si="71"/>
        <v>0</v>
      </c>
      <c r="D307" s="2">
        <f t="shared" si="71"/>
        <v>0</v>
      </c>
      <c r="E307" s="127">
        <f t="shared" si="71"/>
        <v>0</v>
      </c>
      <c r="H307" s="138">
        <v>0</v>
      </c>
      <c r="I307" s="147">
        <f t="shared" ref="I307:T307" si="76">I168+H307</f>
        <v>0</v>
      </c>
      <c r="J307" s="147">
        <f t="shared" si="76"/>
        <v>0</v>
      </c>
      <c r="K307" s="147">
        <f t="shared" si="76"/>
        <v>0</v>
      </c>
      <c r="L307" s="147">
        <f t="shared" si="76"/>
        <v>0</v>
      </c>
      <c r="M307" s="147">
        <f t="shared" si="76"/>
        <v>0</v>
      </c>
      <c r="N307" s="147">
        <f t="shared" si="76"/>
        <v>0</v>
      </c>
      <c r="O307" s="147">
        <f t="shared" si="76"/>
        <v>0</v>
      </c>
      <c r="P307" s="147">
        <f t="shared" si="76"/>
        <v>0</v>
      </c>
      <c r="Q307" s="147">
        <f t="shared" si="76"/>
        <v>0</v>
      </c>
      <c r="R307" s="147">
        <f t="shared" si="76"/>
        <v>0</v>
      </c>
      <c r="S307" s="147">
        <f t="shared" si="76"/>
        <v>0</v>
      </c>
      <c r="T307" s="147">
        <f t="shared" si="76"/>
        <v>0</v>
      </c>
      <c r="U307" s="146"/>
      <c r="AH307" s="146"/>
      <c r="AU307" s="146"/>
      <c r="BH307" s="146"/>
      <c r="BU307" s="146"/>
      <c r="CH307" s="146"/>
      <c r="CU307" s="146"/>
      <c r="DH307" s="146"/>
      <c r="DU307" s="146"/>
      <c r="EH307" s="146"/>
    </row>
    <row r="308" spans="1:138" ht="15.75" hidden="1" x14ac:dyDescent="0.25">
      <c r="A308" s="2">
        <f t="shared" si="71"/>
        <v>26</v>
      </c>
      <c r="B308" s="1">
        <f t="shared" si="71"/>
        <v>0</v>
      </c>
      <c r="C308" s="1">
        <f t="shared" si="71"/>
        <v>0</v>
      </c>
      <c r="D308" s="2">
        <f t="shared" si="71"/>
        <v>0</v>
      </c>
      <c r="E308" s="127">
        <f t="shared" si="71"/>
        <v>0</v>
      </c>
      <c r="H308" s="138">
        <v>0</v>
      </c>
      <c r="I308" s="147">
        <f t="shared" ref="I308:T308" si="77">I169+H308</f>
        <v>0</v>
      </c>
      <c r="J308" s="147">
        <f t="shared" si="77"/>
        <v>0</v>
      </c>
      <c r="K308" s="147">
        <f t="shared" si="77"/>
        <v>0</v>
      </c>
      <c r="L308" s="147">
        <f t="shared" si="77"/>
        <v>0</v>
      </c>
      <c r="M308" s="147">
        <f t="shared" si="77"/>
        <v>0</v>
      </c>
      <c r="N308" s="147">
        <f t="shared" si="77"/>
        <v>0</v>
      </c>
      <c r="O308" s="147">
        <f t="shared" si="77"/>
        <v>0</v>
      </c>
      <c r="P308" s="147">
        <f t="shared" si="77"/>
        <v>0</v>
      </c>
      <c r="Q308" s="147">
        <f t="shared" si="77"/>
        <v>0</v>
      </c>
      <c r="R308" s="147">
        <f t="shared" si="77"/>
        <v>0</v>
      </c>
      <c r="S308" s="147">
        <f t="shared" si="77"/>
        <v>0</v>
      </c>
      <c r="T308" s="147">
        <f t="shared" si="77"/>
        <v>0</v>
      </c>
      <c r="U308" s="146"/>
      <c r="AH308" s="146"/>
      <c r="AU308" s="146"/>
      <c r="BH308" s="146"/>
      <c r="BU308" s="146"/>
      <c r="CH308" s="146"/>
      <c r="CU308" s="146"/>
      <c r="DH308" s="146"/>
      <c r="DU308" s="146"/>
      <c r="EH308" s="146"/>
    </row>
    <row r="309" spans="1:138" ht="15.75" hidden="1" x14ac:dyDescent="0.25">
      <c r="A309" s="2">
        <f t="shared" si="71"/>
        <v>27</v>
      </c>
      <c r="B309" s="1">
        <f t="shared" si="71"/>
        <v>0</v>
      </c>
      <c r="C309" s="1">
        <f t="shared" si="71"/>
        <v>0</v>
      </c>
      <c r="D309" s="2">
        <f t="shared" si="71"/>
        <v>0</v>
      </c>
      <c r="E309" s="127">
        <f t="shared" si="71"/>
        <v>0</v>
      </c>
      <c r="H309" s="138">
        <v>0</v>
      </c>
      <c r="I309" s="147">
        <f t="shared" ref="I309:T309" si="78">I170+H309</f>
        <v>0</v>
      </c>
      <c r="J309" s="147">
        <f t="shared" si="78"/>
        <v>0</v>
      </c>
      <c r="K309" s="147">
        <f t="shared" si="78"/>
        <v>0</v>
      </c>
      <c r="L309" s="147">
        <f t="shared" si="78"/>
        <v>0</v>
      </c>
      <c r="M309" s="147">
        <f t="shared" si="78"/>
        <v>0</v>
      </c>
      <c r="N309" s="147">
        <f t="shared" si="78"/>
        <v>0</v>
      </c>
      <c r="O309" s="147">
        <f t="shared" si="78"/>
        <v>0</v>
      </c>
      <c r="P309" s="147">
        <f t="shared" si="78"/>
        <v>0</v>
      </c>
      <c r="Q309" s="147">
        <f t="shared" si="78"/>
        <v>0</v>
      </c>
      <c r="R309" s="147">
        <f t="shared" si="78"/>
        <v>0</v>
      </c>
      <c r="S309" s="147">
        <f t="shared" si="78"/>
        <v>0</v>
      </c>
      <c r="T309" s="147">
        <f t="shared" si="78"/>
        <v>0</v>
      </c>
      <c r="U309" s="146"/>
      <c r="AH309" s="146"/>
      <c r="AU309" s="146"/>
      <c r="BH309" s="146"/>
      <c r="BU309" s="146"/>
      <c r="CH309" s="146"/>
      <c r="CU309" s="146"/>
      <c r="DH309" s="146"/>
      <c r="DU309" s="146"/>
      <c r="EH309" s="146"/>
    </row>
    <row r="310" spans="1:138" ht="15.75" hidden="1" x14ac:dyDescent="0.25">
      <c r="A310" s="2">
        <f t="shared" si="71"/>
        <v>28</v>
      </c>
      <c r="B310" s="1">
        <f t="shared" si="71"/>
        <v>0</v>
      </c>
      <c r="C310" s="1">
        <f t="shared" si="71"/>
        <v>0</v>
      </c>
      <c r="D310" s="2">
        <f t="shared" si="71"/>
        <v>0</v>
      </c>
      <c r="E310" s="127">
        <f t="shared" si="71"/>
        <v>0</v>
      </c>
      <c r="H310" s="138">
        <v>0</v>
      </c>
      <c r="I310" s="147">
        <f t="shared" ref="I310:T310" si="79">I171+H310</f>
        <v>0</v>
      </c>
      <c r="J310" s="147">
        <f t="shared" si="79"/>
        <v>0</v>
      </c>
      <c r="K310" s="147">
        <f t="shared" si="79"/>
        <v>0</v>
      </c>
      <c r="L310" s="147">
        <f t="shared" si="79"/>
        <v>0</v>
      </c>
      <c r="M310" s="147">
        <f t="shared" si="79"/>
        <v>0</v>
      </c>
      <c r="N310" s="147">
        <f t="shared" si="79"/>
        <v>0</v>
      </c>
      <c r="O310" s="147">
        <f t="shared" si="79"/>
        <v>0</v>
      </c>
      <c r="P310" s="147">
        <f t="shared" si="79"/>
        <v>0</v>
      </c>
      <c r="Q310" s="147">
        <f t="shared" si="79"/>
        <v>0</v>
      </c>
      <c r="R310" s="147">
        <f t="shared" si="79"/>
        <v>0</v>
      </c>
      <c r="S310" s="147">
        <f t="shared" si="79"/>
        <v>0</v>
      </c>
      <c r="T310" s="147">
        <f t="shared" si="79"/>
        <v>0</v>
      </c>
      <c r="U310" s="146"/>
      <c r="AH310" s="146"/>
      <c r="AU310" s="146"/>
      <c r="BH310" s="146"/>
      <c r="BU310" s="146"/>
      <c r="CH310" s="146"/>
      <c r="CU310" s="146"/>
      <c r="DH310" s="146"/>
      <c r="DU310" s="146"/>
      <c r="EH310" s="146"/>
    </row>
    <row r="311" spans="1:138" ht="15.75" hidden="1" x14ac:dyDescent="0.25">
      <c r="A311" s="2">
        <f t="shared" si="71"/>
        <v>29</v>
      </c>
      <c r="B311" s="1">
        <f t="shared" si="71"/>
        <v>0</v>
      </c>
      <c r="C311" s="1">
        <f t="shared" si="71"/>
        <v>0</v>
      </c>
      <c r="D311" s="2">
        <f t="shared" si="71"/>
        <v>0</v>
      </c>
      <c r="E311" s="127">
        <f t="shared" si="71"/>
        <v>0</v>
      </c>
      <c r="H311" s="138">
        <v>0</v>
      </c>
      <c r="I311" s="147">
        <f t="shared" ref="I311:T311" si="80">I172+H311</f>
        <v>0</v>
      </c>
      <c r="J311" s="147">
        <f t="shared" si="80"/>
        <v>0</v>
      </c>
      <c r="K311" s="147">
        <f t="shared" si="80"/>
        <v>0</v>
      </c>
      <c r="L311" s="147">
        <f t="shared" si="80"/>
        <v>0</v>
      </c>
      <c r="M311" s="147">
        <f t="shared" si="80"/>
        <v>0</v>
      </c>
      <c r="N311" s="147">
        <f t="shared" si="80"/>
        <v>0</v>
      </c>
      <c r="O311" s="147">
        <f t="shared" si="80"/>
        <v>0</v>
      </c>
      <c r="P311" s="147">
        <f t="shared" si="80"/>
        <v>0</v>
      </c>
      <c r="Q311" s="147">
        <f t="shared" si="80"/>
        <v>0</v>
      </c>
      <c r="R311" s="147">
        <f t="shared" si="80"/>
        <v>0</v>
      </c>
      <c r="S311" s="147">
        <f t="shared" si="80"/>
        <v>0</v>
      </c>
      <c r="T311" s="147">
        <f t="shared" si="80"/>
        <v>0</v>
      </c>
      <c r="U311" s="146"/>
      <c r="AH311" s="146"/>
      <c r="AU311" s="146"/>
      <c r="BH311" s="146"/>
      <c r="BU311" s="146"/>
      <c r="CH311" s="146"/>
      <c r="CU311" s="146"/>
      <c r="DH311" s="146"/>
      <c r="DU311" s="146"/>
      <c r="EH311" s="146"/>
    </row>
    <row r="312" spans="1:138" ht="15.75" hidden="1" x14ac:dyDescent="0.25">
      <c r="A312" s="2">
        <f t="shared" si="71"/>
        <v>30</v>
      </c>
      <c r="B312" s="1">
        <f t="shared" si="71"/>
        <v>0</v>
      </c>
      <c r="C312" s="1">
        <f t="shared" si="71"/>
        <v>0</v>
      </c>
      <c r="D312" s="2">
        <f t="shared" si="71"/>
        <v>0</v>
      </c>
      <c r="E312" s="127">
        <f t="shared" si="71"/>
        <v>0</v>
      </c>
      <c r="H312" s="138">
        <v>0</v>
      </c>
      <c r="I312" s="147">
        <f t="shared" ref="I312:T312" si="81">I173+H312</f>
        <v>0</v>
      </c>
      <c r="J312" s="147">
        <f t="shared" si="81"/>
        <v>0</v>
      </c>
      <c r="K312" s="147">
        <f t="shared" si="81"/>
        <v>0</v>
      </c>
      <c r="L312" s="147">
        <f t="shared" si="81"/>
        <v>0</v>
      </c>
      <c r="M312" s="147">
        <f t="shared" si="81"/>
        <v>0</v>
      </c>
      <c r="N312" s="147">
        <f t="shared" si="81"/>
        <v>0</v>
      </c>
      <c r="O312" s="147">
        <f t="shared" si="81"/>
        <v>0</v>
      </c>
      <c r="P312" s="147">
        <f t="shared" si="81"/>
        <v>0</v>
      </c>
      <c r="Q312" s="147">
        <f t="shared" si="81"/>
        <v>0</v>
      </c>
      <c r="R312" s="147">
        <f t="shared" si="81"/>
        <v>0</v>
      </c>
      <c r="S312" s="147">
        <f t="shared" si="81"/>
        <v>0</v>
      </c>
      <c r="T312" s="147">
        <f t="shared" si="81"/>
        <v>0</v>
      </c>
      <c r="U312" s="146"/>
      <c r="AH312" s="146"/>
      <c r="AU312" s="146"/>
      <c r="BH312" s="146"/>
      <c r="BU312" s="146"/>
      <c r="CH312" s="146"/>
      <c r="CU312" s="146"/>
      <c r="DH312" s="146"/>
      <c r="DU312" s="146"/>
      <c r="EH312" s="146"/>
    </row>
    <row r="313" spans="1:138" ht="15.75" hidden="1" x14ac:dyDescent="0.25">
      <c r="A313" s="2">
        <f t="shared" ref="A313:E322" si="82">A174</f>
        <v>31</v>
      </c>
      <c r="B313" s="1">
        <f t="shared" si="82"/>
        <v>0</v>
      </c>
      <c r="C313" s="1">
        <f t="shared" si="82"/>
        <v>0</v>
      </c>
      <c r="D313" s="2">
        <f t="shared" si="82"/>
        <v>0</v>
      </c>
      <c r="E313" s="127">
        <f t="shared" si="82"/>
        <v>0</v>
      </c>
      <c r="H313" s="138">
        <v>0</v>
      </c>
      <c r="I313" s="147">
        <f t="shared" ref="I313:T313" si="83">I174+H313</f>
        <v>0</v>
      </c>
      <c r="J313" s="147">
        <f t="shared" si="83"/>
        <v>0</v>
      </c>
      <c r="K313" s="147">
        <f t="shared" si="83"/>
        <v>0</v>
      </c>
      <c r="L313" s="147">
        <f t="shared" si="83"/>
        <v>0</v>
      </c>
      <c r="M313" s="147">
        <f t="shared" si="83"/>
        <v>0</v>
      </c>
      <c r="N313" s="147">
        <f t="shared" si="83"/>
        <v>0</v>
      </c>
      <c r="O313" s="147">
        <f t="shared" si="83"/>
        <v>0</v>
      </c>
      <c r="P313" s="147">
        <f t="shared" si="83"/>
        <v>0</v>
      </c>
      <c r="Q313" s="147">
        <f t="shared" si="83"/>
        <v>0</v>
      </c>
      <c r="R313" s="147">
        <f t="shared" si="83"/>
        <v>0</v>
      </c>
      <c r="S313" s="147">
        <f t="shared" si="83"/>
        <v>0</v>
      </c>
      <c r="T313" s="147">
        <f t="shared" si="83"/>
        <v>0</v>
      </c>
      <c r="U313" s="146"/>
      <c r="AH313" s="146"/>
      <c r="AU313" s="146"/>
      <c r="BH313" s="146"/>
      <c r="BU313" s="146"/>
      <c r="CH313" s="146"/>
      <c r="CU313" s="146"/>
      <c r="DH313" s="146"/>
      <c r="DU313" s="146"/>
      <c r="EH313" s="146"/>
    </row>
    <row r="314" spans="1:138" ht="15.75" hidden="1" x14ac:dyDescent="0.25">
      <c r="A314" s="2">
        <f t="shared" si="82"/>
        <v>32</v>
      </c>
      <c r="B314" s="1">
        <f t="shared" si="82"/>
        <v>0</v>
      </c>
      <c r="C314" s="1">
        <f t="shared" si="82"/>
        <v>0</v>
      </c>
      <c r="D314" s="2">
        <f t="shared" si="82"/>
        <v>0</v>
      </c>
      <c r="E314" s="127">
        <f t="shared" si="82"/>
        <v>0</v>
      </c>
      <c r="H314" s="138">
        <v>0</v>
      </c>
      <c r="I314" s="147">
        <f t="shared" ref="I314:T314" si="84">I175+H314</f>
        <v>0</v>
      </c>
      <c r="J314" s="147">
        <f t="shared" si="84"/>
        <v>0</v>
      </c>
      <c r="K314" s="147">
        <f t="shared" si="84"/>
        <v>0</v>
      </c>
      <c r="L314" s="147">
        <f t="shared" si="84"/>
        <v>0</v>
      </c>
      <c r="M314" s="147">
        <f t="shared" si="84"/>
        <v>0</v>
      </c>
      <c r="N314" s="147">
        <f t="shared" si="84"/>
        <v>0</v>
      </c>
      <c r="O314" s="147">
        <f t="shared" si="84"/>
        <v>0</v>
      </c>
      <c r="P314" s="147">
        <f t="shared" si="84"/>
        <v>0</v>
      </c>
      <c r="Q314" s="147">
        <f t="shared" si="84"/>
        <v>0</v>
      </c>
      <c r="R314" s="147">
        <f t="shared" si="84"/>
        <v>0</v>
      </c>
      <c r="S314" s="147">
        <f t="shared" si="84"/>
        <v>0</v>
      </c>
      <c r="T314" s="147">
        <f t="shared" si="84"/>
        <v>0</v>
      </c>
      <c r="U314" s="146"/>
      <c r="AH314" s="146"/>
      <c r="AU314" s="146"/>
      <c r="BH314" s="146"/>
      <c r="BU314" s="146"/>
      <c r="CH314" s="146"/>
      <c r="CU314" s="146"/>
      <c r="DH314" s="146"/>
      <c r="DU314" s="146"/>
      <c r="EH314" s="146"/>
    </row>
    <row r="315" spans="1:138" ht="15.75" hidden="1" x14ac:dyDescent="0.25">
      <c r="A315" s="2">
        <f t="shared" si="82"/>
        <v>33</v>
      </c>
      <c r="B315" s="1">
        <f t="shared" si="82"/>
        <v>0</v>
      </c>
      <c r="C315" s="1">
        <f t="shared" si="82"/>
        <v>0</v>
      </c>
      <c r="D315" s="2">
        <f t="shared" si="82"/>
        <v>0</v>
      </c>
      <c r="E315" s="127">
        <f t="shared" si="82"/>
        <v>0</v>
      </c>
      <c r="H315" s="138">
        <v>0</v>
      </c>
      <c r="I315" s="147">
        <f t="shared" ref="I315:T315" si="85">I176+H315</f>
        <v>0</v>
      </c>
      <c r="J315" s="147">
        <f t="shared" si="85"/>
        <v>0</v>
      </c>
      <c r="K315" s="147">
        <f t="shared" si="85"/>
        <v>0</v>
      </c>
      <c r="L315" s="147">
        <f t="shared" si="85"/>
        <v>0</v>
      </c>
      <c r="M315" s="147">
        <f t="shared" si="85"/>
        <v>0</v>
      </c>
      <c r="N315" s="147">
        <f t="shared" si="85"/>
        <v>0</v>
      </c>
      <c r="O315" s="147">
        <f t="shared" si="85"/>
        <v>0</v>
      </c>
      <c r="P315" s="147">
        <f t="shared" si="85"/>
        <v>0</v>
      </c>
      <c r="Q315" s="147">
        <f t="shared" si="85"/>
        <v>0</v>
      </c>
      <c r="R315" s="147">
        <f t="shared" si="85"/>
        <v>0</v>
      </c>
      <c r="S315" s="147">
        <f t="shared" si="85"/>
        <v>0</v>
      </c>
      <c r="T315" s="147">
        <f t="shared" si="85"/>
        <v>0</v>
      </c>
      <c r="U315" s="146"/>
      <c r="AH315" s="146"/>
      <c r="AU315" s="146"/>
      <c r="BH315" s="146"/>
      <c r="BU315" s="146"/>
      <c r="CH315" s="146"/>
      <c r="CU315" s="146"/>
      <c r="DH315" s="146"/>
      <c r="DU315" s="146"/>
      <c r="EH315" s="146"/>
    </row>
    <row r="316" spans="1:138" ht="15.75" hidden="1" x14ac:dyDescent="0.25">
      <c r="A316" s="2">
        <f t="shared" si="82"/>
        <v>34</v>
      </c>
      <c r="B316" s="1">
        <f t="shared" si="82"/>
        <v>0</v>
      </c>
      <c r="C316" s="1">
        <f t="shared" si="82"/>
        <v>0</v>
      </c>
      <c r="D316" s="2">
        <f t="shared" si="82"/>
        <v>0</v>
      </c>
      <c r="E316" s="127">
        <f t="shared" si="82"/>
        <v>0</v>
      </c>
      <c r="H316" s="138">
        <v>0</v>
      </c>
      <c r="I316" s="147">
        <f t="shared" ref="I316:T316" si="86">I177+H316</f>
        <v>0</v>
      </c>
      <c r="J316" s="147">
        <f t="shared" si="86"/>
        <v>0</v>
      </c>
      <c r="K316" s="147">
        <f t="shared" si="86"/>
        <v>0</v>
      </c>
      <c r="L316" s="147">
        <f t="shared" si="86"/>
        <v>0</v>
      </c>
      <c r="M316" s="147">
        <f t="shared" si="86"/>
        <v>0</v>
      </c>
      <c r="N316" s="147">
        <f t="shared" si="86"/>
        <v>0</v>
      </c>
      <c r="O316" s="147">
        <f t="shared" si="86"/>
        <v>0</v>
      </c>
      <c r="P316" s="147">
        <f t="shared" si="86"/>
        <v>0</v>
      </c>
      <c r="Q316" s="147">
        <f t="shared" si="86"/>
        <v>0</v>
      </c>
      <c r="R316" s="147">
        <f t="shared" si="86"/>
        <v>0</v>
      </c>
      <c r="S316" s="147">
        <f t="shared" si="86"/>
        <v>0</v>
      </c>
      <c r="T316" s="147">
        <f t="shared" si="86"/>
        <v>0</v>
      </c>
      <c r="U316" s="146"/>
      <c r="AH316" s="146"/>
      <c r="AU316" s="146"/>
      <c r="BH316" s="146"/>
      <c r="BU316" s="146"/>
      <c r="CH316" s="146"/>
      <c r="CU316" s="146"/>
      <c r="DH316" s="146"/>
      <c r="DU316" s="146"/>
      <c r="EH316" s="146"/>
    </row>
    <row r="317" spans="1:138" ht="15.75" hidden="1" x14ac:dyDescent="0.25">
      <c r="A317" s="2">
        <f t="shared" si="82"/>
        <v>35</v>
      </c>
      <c r="B317" s="1">
        <f t="shared" si="82"/>
        <v>0</v>
      </c>
      <c r="C317" s="1">
        <f t="shared" si="82"/>
        <v>0</v>
      </c>
      <c r="D317" s="2">
        <f t="shared" si="82"/>
        <v>0</v>
      </c>
      <c r="E317" s="127">
        <f t="shared" si="82"/>
        <v>0</v>
      </c>
      <c r="H317" s="138">
        <v>0</v>
      </c>
      <c r="I317" s="147">
        <f t="shared" ref="I317:T317" si="87">I178+H317</f>
        <v>0</v>
      </c>
      <c r="J317" s="147">
        <f t="shared" si="87"/>
        <v>0</v>
      </c>
      <c r="K317" s="147">
        <f t="shared" si="87"/>
        <v>0</v>
      </c>
      <c r="L317" s="147">
        <f t="shared" si="87"/>
        <v>0</v>
      </c>
      <c r="M317" s="147">
        <f t="shared" si="87"/>
        <v>0</v>
      </c>
      <c r="N317" s="147">
        <f t="shared" si="87"/>
        <v>0</v>
      </c>
      <c r="O317" s="147">
        <f t="shared" si="87"/>
        <v>0</v>
      </c>
      <c r="P317" s="147">
        <f t="shared" si="87"/>
        <v>0</v>
      </c>
      <c r="Q317" s="147">
        <f t="shared" si="87"/>
        <v>0</v>
      </c>
      <c r="R317" s="147">
        <f t="shared" si="87"/>
        <v>0</v>
      </c>
      <c r="S317" s="147">
        <f t="shared" si="87"/>
        <v>0</v>
      </c>
      <c r="T317" s="147">
        <f t="shared" si="87"/>
        <v>0</v>
      </c>
      <c r="U317" s="146"/>
      <c r="AH317" s="146"/>
      <c r="AU317" s="146"/>
      <c r="BH317" s="146"/>
      <c r="BU317" s="146"/>
      <c r="CH317" s="146"/>
      <c r="CU317" s="146"/>
      <c r="DH317" s="146"/>
      <c r="DU317" s="146"/>
      <c r="EH317" s="146"/>
    </row>
    <row r="318" spans="1:138" ht="15.75" hidden="1" x14ac:dyDescent="0.25">
      <c r="A318" s="2">
        <f t="shared" si="82"/>
        <v>36</v>
      </c>
      <c r="B318" s="1">
        <f t="shared" si="82"/>
        <v>0</v>
      </c>
      <c r="C318" s="1">
        <f t="shared" si="82"/>
        <v>0</v>
      </c>
      <c r="D318" s="2">
        <f t="shared" si="82"/>
        <v>0</v>
      </c>
      <c r="E318" s="127">
        <f t="shared" si="82"/>
        <v>0</v>
      </c>
      <c r="H318" s="138">
        <v>0</v>
      </c>
      <c r="I318" s="147">
        <f t="shared" ref="I318:T318" si="88">I179+H318</f>
        <v>0</v>
      </c>
      <c r="J318" s="147">
        <f t="shared" si="88"/>
        <v>0</v>
      </c>
      <c r="K318" s="147">
        <f t="shared" si="88"/>
        <v>0</v>
      </c>
      <c r="L318" s="147">
        <f t="shared" si="88"/>
        <v>0</v>
      </c>
      <c r="M318" s="147">
        <f t="shared" si="88"/>
        <v>0</v>
      </c>
      <c r="N318" s="147">
        <f t="shared" si="88"/>
        <v>0</v>
      </c>
      <c r="O318" s="147">
        <f t="shared" si="88"/>
        <v>0</v>
      </c>
      <c r="P318" s="147">
        <f t="shared" si="88"/>
        <v>0</v>
      </c>
      <c r="Q318" s="147">
        <f t="shared" si="88"/>
        <v>0</v>
      </c>
      <c r="R318" s="147">
        <f t="shared" si="88"/>
        <v>0</v>
      </c>
      <c r="S318" s="147">
        <f t="shared" si="88"/>
        <v>0</v>
      </c>
      <c r="T318" s="147">
        <f t="shared" si="88"/>
        <v>0</v>
      </c>
      <c r="U318" s="146"/>
      <c r="AH318" s="146"/>
      <c r="AU318" s="146"/>
      <c r="BH318" s="146"/>
      <c r="BU318" s="146"/>
      <c r="CH318" s="146"/>
      <c r="CU318" s="146"/>
      <c r="DH318" s="146"/>
      <c r="DU318" s="146"/>
      <c r="EH318" s="146"/>
    </row>
    <row r="319" spans="1:138" ht="15.75" hidden="1" x14ac:dyDescent="0.25">
      <c r="A319" s="2">
        <f t="shared" si="82"/>
        <v>37</v>
      </c>
      <c r="B319" s="1">
        <f t="shared" si="82"/>
        <v>0</v>
      </c>
      <c r="C319" s="1">
        <f t="shared" si="82"/>
        <v>0</v>
      </c>
      <c r="D319" s="2">
        <f t="shared" si="82"/>
        <v>0</v>
      </c>
      <c r="E319" s="127">
        <f t="shared" si="82"/>
        <v>0</v>
      </c>
      <c r="H319" s="138">
        <v>0</v>
      </c>
      <c r="I319" s="147">
        <f t="shared" ref="I319:T319" si="89">I180+H319</f>
        <v>0</v>
      </c>
      <c r="J319" s="147">
        <f t="shared" si="89"/>
        <v>0</v>
      </c>
      <c r="K319" s="147">
        <f t="shared" si="89"/>
        <v>0</v>
      </c>
      <c r="L319" s="147">
        <f t="shared" si="89"/>
        <v>0</v>
      </c>
      <c r="M319" s="147">
        <f t="shared" si="89"/>
        <v>0</v>
      </c>
      <c r="N319" s="147">
        <f t="shared" si="89"/>
        <v>0</v>
      </c>
      <c r="O319" s="147">
        <f t="shared" si="89"/>
        <v>0</v>
      </c>
      <c r="P319" s="147">
        <f t="shared" si="89"/>
        <v>0</v>
      </c>
      <c r="Q319" s="147">
        <f t="shared" si="89"/>
        <v>0</v>
      </c>
      <c r="R319" s="147">
        <f t="shared" si="89"/>
        <v>0</v>
      </c>
      <c r="S319" s="147">
        <f t="shared" si="89"/>
        <v>0</v>
      </c>
      <c r="T319" s="147">
        <f t="shared" si="89"/>
        <v>0</v>
      </c>
      <c r="U319" s="146"/>
      <c r="AH319" s="146"/>
      <c r="AU319" s="146"/>
      <c r="BH319" s="146"/>
      <c r="BU319" s="146"/>
      <c r="CH319" s="146"/>
      <c r="CU319" s="146"/>
      <c r="DH319" s="146"/>
      <c r="DU319" s="146"/>
      <c r="EH319" s="146"/>
    </row>
    <row r="320" spans="1:138" ht="15.75" hidden="1" x14ac:dyDescent="0.25">
      <c r="A320" s="2">
        <f t="shared" si="82"/>
        <v>38</v>
      </c>
      <c r="B320" s="1">
        <f t="shared" si="82"/>
        <v>0</v>
      </c>
      <c r="C320" s="1">
        <f t="shared" si="82"/>
        <v>0</v>
      </c>
      <c r="D320" s="2">
        <f t="shared" si="82"/>
        <v>0</v>
      </c>
      <c r="E320" s="127">
        <f t="shared" si="82"/>
        <v>0</v>
      </c>
      <c r="H320" s="138">
        <v>0</v>
      </c>
      <c r="I320" s="147">
        <f t="shared" ref="I320:T320" si="90">I181+H320</f>
        <v>0</v>
      </c>
      <c r="J320" s="147">
        <f t="shared" si="90"/>
        <v>0</v>
      </c>
      <c r="K320" s="147">
        <f t="shared" si="90"/>
        <v>0</v>
      </c>
      <c r="L320" s="147">
        <f t="shared" si="90"/>
        <v>0</v>
      </c>
      <c r="M320" s="147">
        <f t="shared" si="90"/>
        <v>0</v>
      </c>
      <c r="N320" s="147">
        <f t="shared" si="90"/>
        <v>0</v>
      </c>
      <c r="O320" s="147">
        <f t="shared" si="90"/>
        <v>0</v>
      </c>
      <c r="P320" s="147">
        <f t="shared" si="90"/>
        <v>0</v>
      </c>
      <c r="Q320" s="147">
        <f t="shared" si="90"/>
        <v>0</v>
      </c>
      <c r="R320" s="147">
        <f t="shared" si="90"/>
        <v>0</v>
      </c>
      <c r="S320" s="147">
        <f t="shared" si="90"/>
        <v>0</v>
      </c>
      <c r="T320" s="147">
        <f t="shared" si="90"/>
        <v>0</v>
      </c>
      <c r="U320" s="146"/>
      <c r="AH320" s="146"/>
      <c r="AU320" s="146"/>
      <c r="BH320" s="146"/>
      <c r="BU320" s="146"/>
      <c r="CH320" s="146"/>
      <c r="CU320" s="146"/>
      <c r="DH320" s="146"/>
      <c r="DU320" s="146"/>
      <c r="EH320" s="146"/>
    </row>
    <row r="321" spans="1:138" ht="15.75" hidden="1" x14ac:dyDescent="0.25">
      <c r="A321" s="2">
        <f t="shared" si="82"/>
        <v>39</v>
      </c>
      <c r="B321" s="1">
        <f t="shared" si="82"/>
        <v>0</v>
      </c>
      <c r="C321" s="1">
        <f t="shared" si="82"/>
        <v>0</v>
      </c>
      <c r="D321" s="2">
        <f t="shared" si="82"/>
        <v>0</v>
      </c>
      <c r="E321" s="127">
        <f t="shared" si="82"/>
        <v>0</v>
      </c>
      <c r="H321" s="138">
        <v>0</v>
      </c>
      <c r="I321" s="147">
        <f t="shared" ref="I321:T321" si="91">I182+H321</f>
        <v>0</v>
      </c>
      <c r="J321" s="147">
        <f t="shared" si="91"/>
        <v>0</v>
      </c>
      <c r="K321" s="147">
        <f t="shared" si="91"/>
        <v>0</v>
      </c>
      <c r="L321" s="147">
        <f t="shared" si="91"/>
        <v>0</v>
      </c>
      <c r="M321" s="147">
        <f t="shared" si="91"/>
        <v>0</v>
      </c>
      <c r="N321" s="147">
        <f t="shared" si="91"/>
        <v>0</v>
      </c>
      <c r="O321" s="147">
        <f t="shared" si="91"/>
        <v>0</v>
      </c>
      <c r="P321" s="147">
        <f t="shared" si="91"/>
        <v>0</v>
      </c>
      <c r="Q321" s="147">
        <f t="shared" si="91"/>
        <v>0</v>
      </c>
      <c r="R321" s="147">
        <f t="shared" si="91"/>
        <v>0</v>
      </c>
      <c r="S321" s="147">
        <f t="shared" si="91"/>
        <v>0</v>
      </c>
      <c r="T321" s="147">
        <f t="shared" si="91"/>
        <v>0</v>
      </c>
      <c r="U321" s="146"/>
      <c r="AH321" s="146"/>
      <c r="AU321" s="146"/>
      <c r="BH321" s="146"/>
      <c r="BU321" s="146"/>
      <c r="CH321" s="146"/>
      <c r="CU321" s="146"/>
      <c r="DH321" s="146"/>
      <c r="DU321" s="146"/>
      <c r="EH321" s="146"/>
    </row>
    <row r="322" spans="1:138" ht="15.75" hidden="1" x14ac:dyDescent="0.25">
      <c r="A322" s="2">
        <f t="shared" si="82"/>
        <v>40</v>
      </c>
      <c r="B322" s="1">
        <f t="shared" si="82"/>
        <v>0</v>
      </c>
      <c r="C322" s="1">
        <f t="shared" si="82"/>
        <v>0</v>
      </c>
      <c r="D322" s="2">
        <f t="shared" si="82"/>
        <v>0</v>
      </c>
      <c r="E322" s="127">
        <f t="shared" si="82"/>
        <v>0</v>
      </c>
      <c r="H322" s="138">
        <v>0</v>
      </c>
      <c r="I322" s="147">
        <f t="shared" ref="I322:T322" si="92">I183+H322</f>
        <v>0</v>
      </c>
      <c r="J322" s="147">
        <f t="shared" si="92"/>
        <v>0</v>
      </c>
      <c r="K322" s="147">
        <f t="shared" si="92"/>
        <v>0</v>
      </c>
      <c r="L322" s="147">
        <f t="shared" si="92"/>
        <v>0</v>
      </c>
      <c r="M322" s="147">
        <f t="shared" si="92"/>
        <v>0</v>
      </c>
      <c r="N322" s="147">
        <f t="shared" si="92"/>
        <v>0</v>
      </c>
      <c r="O322" s="147">
        <f t="shared" si="92"/>
        <v>0</v>
      </c>
      <c r="P322" s="147">
        <f t="shared" si="92"/>
        <v>0</v>
      </c>
      <c r="Q322" s="147">
        <f t="shared" si="92"/>
        <v>0</v>
      </c>
      <c r="R322" s="147">
        <f t="shared" si="92"/>
        <v>0</v>
      </c>
      <c r="S322" s="147">
        <f t="shared" si="92"/>
        <v>0</v>
      </c>
      <c r="T322" s="147">
        <f t="shared" si="92"/>
        <v>0</v>
      </c>
      <c r="U322" s="146"/>
      <c r="AH322" s="146"/>
      <c r="AU322" s="146"/>
      <c r="BH322" s="146"/>
      <c r="BU322" s="146"/>
      <c r="CH322" s="146"/>
      <c r="CU322" s="146"/>
      <c r="DH322" s="146"/>
      <c r="DU322" s="146"/>
      <c r="EH322" s="146"/>
    </row>
    <row r="323" spans="1:138" ht="15.75" hidden="1" x14ac:dyDescent="0.25">
      <c r="A323" s="2">
        <f t="shared" ref="A323:E332" si="93">A184</f>
        <v>41</v>
      </c>
      <c r="B323" s="1">
        <f t="shared" si="93"/>
        <v>0</v>
      </c>
      <c r="C323" s="1">
        <f t="shared" si="93"/>
        <v>0</v>
      </c>
      <c r="D323" s="2">
        <f t="shared" si="93"/>
        <v>0</v>
      </c>
      <c r="E323" s="127">
        <f t="shared" si="93"/>
        <v>0</v>
      </c>
      <c r="H323" s="138">
        <v>0</v>
      </c>
      <c r="I323" s="147">
        <f t="shared" ref="I323:T323" si="94">I184+H323</f>
        <v>0</v>
      </c>
      <c r="J323" s="147">
        <f t="shared" si="94"/>
        <v>0</v>
      </c>
      <c r="K323" s="147">
        <f t="shared" si="94"/>
        <v>0</v>
      </c>
      <c r="L323" s="147">
        <f t="shared" si="94"/>
        <v>0</v>
      </c>
      <c r="M323" s="147">
        <f t="shared" si="94"/>
        <v>0</v>
      </c>
      <c r="N323" s="147">
        <f t="shared" si="94"/>
        <v>0</v>
      </c>
      <c r="O323" s="147">
        <f t="shared" si="94"/>
        <v>0</v>
      </c>
      <c r="P323" s="147">
        <f t="shared" si="94"/>
        <v>0</v>
      </c>
      <c r="Q323" s="147">
        <f t="shared" si="94"/>
        <v>0</v>
      </c>
      <c r="R323" s="147">
        <f t="shared" si="94"/>
        <v>0</v>
      </c>
      <c r="S323" s="147">
        <f t="shared" si="94"/>
        <v>0</v>
      </c>
      <c r="T323" s="147">
        <f t="shared" si="94"/>
        <v>0</v>
      </c>
      <c r="U323" s="146"/>
      <c r="AH323" s="146"/>
      <c r="AU323" s="146"/>
      <c r="BH323" s="146"/>
      <c r="BU323" s="146"/>
      <c r="CH323" s="146"/>
      <c r="CU323" s="146"/>
      <c r="DH323" s="146"/>
      <c r="DU323" s="146"/>
      <c r="EH323" s="146"/>
    </row>
    <row r="324" spans="1:138" ht="15.75" hidden="1" x14ac:dyDescent="0.25">
      <c r="A324" s="2">
        <f t="shared" si="93"/>
        <v>42</v>
      </c>
      <c r="B324" s="1">
        <f t="shared" si="93"/>
        <v>0</v>
      </c>
      <c r="C324" s="1">
        <f t="shared" si="93"/>
        <v>0</v>
      </c>
      <c r="D324" s="2">
        <f t="shared" si="93"/>
        <v>0</v>
      </c>
      <c r="E324" s="127">
        <f t="shared" si="93"/>
        <v>0</v>
      </c>
      <c r="H324" s="138">
        <v>0</v>
      </c>
      <c r="I324" s="147">
        <f t="shared" ref="I324:T324" si="95">I185+H324</f>
        <v>0</v>
      </c>
      <c r="J324" s="147">
        <f t="shared" si="95"/>
        <v>0</v>
      </c>
      <c r="K324" s="147">
        <f t="shared" si="95"/>
        <v>0</v>
      </c>
      <c r="L324" s="147">
        <f t="shared" si="95"/>
        <v>0</v>
      </c>
      <c r="M324" s="147">
        <f t="shared" si="95"/>
        <v>0</v>
      </c>
      <c r="N324" s="147">
        <f t="shared" si="95"/>
        <v>0</v>
      </c>
      <c r="O324" s="147">
        <f t="shared" si="95"/>
        <v>0</v>
      </c>
      <c r="P324" s="147">
        <f t="shared" si="95"/>
        <v>0</v>
      </c>
      <c r="Q324" s="147">
        <f t="shared" si="95"/>
        <v>0</v>
      </c>
      <c r="R324" s="147">
        <f t="shared" si="95"/>
        <v>0</v>
      </c>
      <c r="S324" s="147">
        <f t="shared" si="95"/>
        <v>0</v>
      </c>
      <c r="T324" s="147">
        <f t="shared" si="95"/>
        <v>0</v>
      </c>
      <c r="U324" s="146"/>
      <c r="AH324" s="146"/>
      <c r="AU324" s="146"/>
      <c r="BH324" s="146"/>
      <c r="BU324" s="146"/>
      <c r="CH324" s="146"/>
      <c r="CU324" s="146"/>
      <c r="DH324" s="146"/>
      <c r="DU324" s="146"/>
      <c r="EH324" s="146"/>
    </row>
    <row r="325" spans="1:138" ht="15.75" hidden="1" x14ac:dyDescent="0.25">
      <c r="A325" s="2">
        <f t="shared" si="93"/>
        <v>43</v>
      </c>
      <c r="B325" s="1">
        <f t="shared" si="93"/>
        <v>0</v>
      </c>
      <c r="C325" s="1">
        <f t="shared" si="93"/>
        <v>0</v>
      </c>
      <c r="D325" s="2">
        <f t="shared" si="93"/>
        <v>0</v>
      </c>
      <c r="E325" s="127">
        <f t="shared" si="93"/>
        <v>0</v>
      </c>
      <c r="H325" s="138">
        <v>0</v>
      </c>
      <c r="I325" s="147">
        <f t="shared" ref="I325:T325" si="96">I186+H325</f>
        <v>0</v>
      </c>
      <c r="J325" s="147">
        <f t="shared" si="96"/>
        <v>0</v>
      </c>
      <c r="K325" s="147">
        <f t="shared" si="96"/>
        <v>0</v>
      </c>
      <c r="L325" s="147">
        <f t="shared" si="96"/>
        <v>0</v>
      </c>
      <c r="M325" s="147">
        <f t="shared" si="96"/>
        <v>0</v>
      </c>
      <c r="N325" s="147">
        <f t="shared" si="96"/>
        <v>0</v>
      </c>
      <c r="O325" s="147">
        <f t="shared" si="96"/>
        <v>0</v>
      </c>
      <c r="P325" s="147">
        <f t="shared" si="96"/>
        <v>0</v>
      </c>
      <c r="Q325" s="147">
        <f t="shared" si="96"/>
        <v>0</v>
      </c>
      <c r="R325" s="147">
        <f t="shared" si="96"/>
        <v>0</v>
      </c>
      <c r="S325" s="147">
        <f t="shared" si="96"/>
        <v>0</v>
      </c>
      <c r="T325" s="147">
        <f t="shared" si="96"/>
        <v>0</v>
      </c>
      <c r="U325" s="146"/>
      <c r="AH325" s="146"/>
      <c r="AU325" s="146"/>
      <c r="BH325" s="146"/>
      <c r="BU325" s="146"/>
      <c r="CH325" s="146"/>
      <c r="CU325" s="146"/>
      <c r="DH325" s="146"/>
      <c r="DU325" s="146"/>
      <c r="EH325" s="146"/>
    </row>
    <row r="326" spans="1:138" ht="15.75" hidden="1" x14ac:dyDescent="0.25">
      <c r="A326" s="2">
        <f t="shared" si="93"/>
        <v>44</v>
      </c>
      <c r="B326" s="1">
        <f t="shared" si="93"/>
        <v>0</v>
      </c>
      <c r="C326" s="1">
        <f t="shared" si="93"/>
        <v>0</v>
      </c>
      <c r="D326" s="2">
        <f t="shared" si="93"/>
        <v>0</v>
      </c>
      <c r="E326" s="127">
        <f t="shared" si="93"/>
        <v>0</v>
      </c>
      <c r="H326" s="138">
        <v>0</v>
      </c>
      <c r="I326" s="147">
        <f t="shared" ref="I326:T326" si="97">I187+H326</f>
        <v>0</v>
      </c>
      <c r="J326" s="147">
        <f t="shared" si="97"/>
        <v>0</v>
      </c>
      <c r="K326" s="147">
        <f t="shared" si="97"/>
        <v>0</v>
      </c>
      <c r="L326" s="147">
        <f t="shared" si="97"/>
        <v>0</v>
      </c>
      <c r="M326" s="147">
        <f t="shared" si="97"/>
        <v>0</v>
      </c>
      <c r="N326" s="147">
        <f t="shared" si="97"/>
        <v>0</v>
      </c>
      <c r="O326" s="147">
        <f t="shared" si="97"/>
        <v>0</v>
      </c>
      <c r="P326" s="147">
        <f t="shared" si="97"/>
        <v>0</v>
      </c>
      <c r="Q326" s="147">
        <f t="shared" si="97"/>
        <v>0</v>
      </c>
      <c r="R326" s="147">
        <f t="shared" si="97"/>
        <v>0</v>
      </c>
      <c r="S326" s="147">
        <f t="shared" si="97"/>
        <v>0</v>
      </c>
      <c r="T326" s="147">
        <f t="shared" si="97"/>
        <v>0</v>
      </c>
      <c r="U326" s="146"/>
      <c r="AH326" s="146"/>
      <c r="AU326" s="146"/>
      <c r="BH326" s="146"/>
      <c r="BU326" s="146"/>
      <c r="CH326" s="146"/>
      <c r="CU326" s="146"/>
      <c r="DH326" s="146"/>
      <c r="DU326" s="146"/>
      <c r="EH326" s="146"/>
    </row>
    <row r="327" spans="1:138" ht="15.75" hidden="1" x14ac:dyDescent="0.25">
      <c r="A327" s="2">
        <f t="shared" si="93"/>
        <v>45</v>
      </c>
      <c r="B327" s="1">
        <f t="shared" si="93"/>
        <v>0</v>
      </c>
      <c r="C327" s="1">
        <f t="shared" si="93"/>
        <v>0</v>
      </c>
      <c r="D327" s="2">
        <f t="shared" si="93"/>
        <v>0</v>
      </c>
      <c r="E327" s="127">
        <f t="shared" si="93"/>
        <v>0</v>
      </c>
      <c r="H327" s="138">
        <v>0</v>
      </c>
      <c r="I327" s="147">
        <f t="shared" ref="I327:T327" si="98">I188+H327</f>
        <v>0</v>
      </c>
      <c r="J327" s="147">
        <f t="shared" si="98"/>
        <v>0</v>
      </c>
      <c r="K327" s="147">
        <f t="shared" si="98"/>
        <v>0</v>
      </c>
      <c r="L327" s="147">
        <f t="shared" si="98"/>
        <v>0</v>
      </c>
      <c r="M327" s="147">
        <f t="shared" si="98"/>
        <v>0</v>
      </c>
      <c r="N327" s="147">
        <f t="shared" si="98"/>
        <v>0</v>
      </c>
      <c r="O327" s="147">
        <f t="shared" si="98"/>
        <v>0</v>
      </c>
      <c r="P327" s="147">
        <f t="shared" si="98"/>
        <v>0</v>
      </c>
      <c r="Q327" s="147">
        <f t="shared" si="98"/>
        <v>0</v>
      </c>
      <c r="R327" s="147">
        <f t="shared" si="98"/>
        <v>0</v>
      </c>
      <c r="S327" s="147">
        <f t="shared" si="98"/>
        <v>0</v>
      </c>
      <c r="T327" s="147">
        <f t="shared" si="98"/>
        <v>0</v>
      </c>
      <c r="U327" s="146"/>
      <c r="AH327" s="146"/>
      <c r="AU327" s="146"/>
      <c r="BH327" s="146"/>
      <c r="BU327" s="146"/>
      <c r="CH327" s="146"/>
      <c r="CU327" s="146"/>
      <c r="DH327" s="146"/>
      <c r="DU327" s="146"/>
      <c r="EH327" s="146"/>
    </row>
    <row r="328" spans="1:138" ht="15.75" hidden="1" x14ac:dyDescent="0.25">
      <c r="A328" s="2">
        <f t="shared" si="93"/>
        <v>46</v>
      </c>
      <c r="B328" s="1">
        <f t="shared" si="93"/>
        <v>0</v>
      </c>
      <c r="C328" s="1">
        <f t="shared" si="93"/>
        <v>0</v>
      </c>
      <c r="D328" s="2">
        <f t="shared" si="93"/>
        <v>0</v>
      </c>
      <c r="E328" s="127">
        <f t="shared" si="93"/>
        <v>0</v>
      </c>
      <c r="H328" s="138">
        <v>0</v>
      </c>
      <c r="I328" s="147">
        <f t="shared" ref="I328:T328" si="99">I189+H328</f>
        <v>0</v>
      </c>
      <c r="J328" s="147">
        <f t="shared" si="99"/>
        <v>0</v>
      </c>
      <c r="K328" s="147">
        <f t="shared" si="99"/>
        <v>0</v>
      </c>
      <c r="L328" s="147">
        <f t="shared" si="99"/>
        <v>0</v>
      </c>
      <c r="M328" s="147">
        <f t="shared" si="99"/>
        <v>0</v>
      </c>
      <c r="N328" s="147">
        <f t="shared" si="99"/>
        <v>0</v>
      </c>
      <c r="O328" s="147">
        <f t="shared" si="99"/>
        <v>0</v>
      </c>
      <c r="P328" s="147">
        <f t="shared" si="99"/>
        <v>0</v>
      </c>
      <c r="Q328" s="147">
        <f t="shared" si="99"/>
        <v>0</v>
      </c>
      <c r="R328" s="147">
        <f t="shared" si="99"/>
        <v>0</v>
      </c>
      <c r="S328" s="147">
        <f t="shared" si="99"/>
        <v>0</v>
      </c>
      <c r="T328" s="147">
        <f t="shared" si="99"/>
        <v>0</v>
      </c>
      <c r="U328" s="146"/>
      <c r="AH328" s="146"/>
      <c r="AU328" s="146"/>
      <c r="BH328" s="146"/>
      <c r="BU328" s="146"/>
      <c r="CH328" s="146"/>
      <c r="CU328" s="146"/>
      <c r="DH328" s="146"/>
      <c r="DU328" s="146"/>
      <c r="EH328" s="146"/>
    </row>
    <row r="329" spans="1:138" ht="15.75" hidden="1" x14ac:dyDescent="0.25">
      <c r="A329" s="2">
        <f t="shared" si="93"/>
        <v>47</v>
      </c>
      <c r="B329" s="1">
        <f t="shared" si="93"/>
        <v>0</v>
      </c>
      <c r="C329" s="1">
        <f t="shared" si="93"/>
        <v>0</v>
      </c>
      <c r="D329" s="2">
        <f t="shared" si="93"/>
        <v>0</v>
      </c>
      <c r="E329" s="127">
        <f t="shared" si="93"/>
        <v>0</v>
      </c>
      <c r="H329" s="138">
        <v>0</v>
      </c>
      <c r="I329" s="147">
        <f t="shared" ref="I329:T329" si="100">I190+H329</f>
        <v>0</v>
      </c>
      <c r="J329" s="147">
        <f t="shared" si="100"/>
        <v>0</v>
      </c>
      <c r="K329" s="147">
        <f t="shared" si="100"/>
        <v>0</v>
      </c>
      <c r="L329" s="147">
        <f t="shared" si="100"/>
        <v>0</v>
      </c>
      <c r="M329" s="147">
        <f t="shared" si="100"/>
        <v>0</v>
      </c>
      <c r="N329" s="147">
        <f t="shared" si="100"/>
        <v>0</v>
      </c>
      <c r="O329" s="147">
        <f t="shared" si="100"/>
        <v>0</v>
      </c>
      <c r="P329" s="147">
        <f t="shared" si="100"/>
        <v>0</v>
      </c>
      <c r="Q329" s="147">
        <f t="shared" si="100"/>
        <v>0</v>
      </c>
      <c r="R329" s="147">
        <f t="shared" si="100"/>
        <v>0</v>
      </c>
      <c r="S329" s="147">
        <f t="shared" si="100"/>
        <v>0</v>
      </c>
      <c r="T329" s="147">
        <f t="shared" si="100"/>
        <v>0</v>
      </c>
      <c r="U329" s="146"/>
      <c r="AH329" s="146"/>
      <c r="AU329" s="146"/>
      <c r="BH329" s="146"/>
      <c r="BU329" s="146"/>
      <c r="CH329" s="146"/>
      <c r="CU329" s="146"/>
      <c r="DH329" s="146"/>
      <c r="DU329" s="146"/>
      <c r="EH329" s="146"/>
    </row>
    <row r="330" spans="1:138" ht="15.75" hidden="1" x14ac:dyDescent="0.25">
      <c r="A330" s="2">
        <f t="shared" si="93"/>
        <v>48</v>
      </c>
      <c r="B330" s="1">
        <f t="shared" si="93"/>
        <v>0</v>
      </c>
      <c r="C330" s="1">
        <f t="shared" si="93"/>
        <v>0</v>
      </c>
      <c r="D330" s="2">
        <f t="shared" si="93"/>
        <v>0</v>
      </c>
      <c r="E330" s="127">
        <f t="shared" si="93"/>
        <v>0</v>
      </c>
      <c r="H330" s="138">
        <v>0</v>
      </c>
      <c r="I330" s="147">
        <f t="shared" ref="I330:T330" si="101">I191+H330</f>
        <v>0</v>
      </c>
      <c r="J330" s="147">
        <f t="shared" si="101"/>
        <v>0</v>
      </c>
      <c r="K330" s="147">
        <f t="shared" si="101"/>
        <v>0</v>
      </c>
      <c r="L330" s="147">
        <f t="shared" si="101"/>
        <v>0</v>
      </c>
      <c r="M330" s="147">
        <f t="shared" si="101"/>
        <v>0</v>
      </c>
      <c r="N330" s="147">
        <f t="shared" si="101"/>
        <v>0</v>
      </c>
      <c r="O330" s="147">
        <f t="shared" si="101"/>
        <v>0</v>
      </c>
      <c r="P330" s="147">
        <f t="shared" si="101"/>
        <v>0</v>
      </c>
      <c r="Q330" s="147">
        <f t="shared" si="101"/>
        <v>0</v>
      </c>
      <c r="R330" s="147">
        <f t="shared" si="101"/>
        <v>0</v>
      </c>
      <c r="S330" s="147">
        <f t="shared" si="101"/>
        <v>0</v>
      </c>
      <c r="T330" s="147">
        <f t="shared" si="101"/>
        <v>0</v>
      </c>
      <c r="U330" s="146"/>
      <c r="AH330" s="146"/>
      <c r="AU330" s="146"/>
      <c r="BH330" s="146"/>
      <c r="BU330" s="146"/>
      <c r="CH330" s="146"/>
      <c r="CU330" s="146"/>
      <c r="DH330" s="146"/>
      <c r="DU330" s="146"/>
      <c r="EH330" s="146"/>
    </row>
    <row r="331" spans="1:138" ht="15.75" hidden="1" x14ac:dyDescent="0.25">
      <c r="A331" s="2">
        <f t="shared" si="93"/>
        <v>49</v>
      </c>
      <c r="B331" s="1">
        <f t="shared" si="93"/>
        <v>0</v>
      </c>
      <c r="C331" s="1">
        <f t="shared" si="93"/>
        <v>0</v>
      </c>
      <c r="D331" s="2">
        <f t="shared" si="93"/>
        <v>0</v>
      </c>
      <c r="E331" s="127">
        <f t="shared" si="93"/>
        <v>0</v>
      </c>
      <c r="H331" s="138">
        <v>0</v>
      </c>
      <c r="I331" s="147">
        <f t="shared" ref="I331:T331" si="102">I192+H331</f>
        <v>0</v>
      </c>
      <c r="J331" s="147">
        <f t="shared" si="102"/>
        <v>0</v>
      </c>
      <c r="K331" s="147">
        <f t="shared" si="102"/>
        <v>0</v>
      </c>
      <c r="L331" s="147">
        <f t="shared" si="102"/>
        <v>0</v>
      </c>
      <c r="M331" s="147">
        <f t="shared" si="102"/>
        <v>0</v>
      </c>
      <c r="N331" s="147">
        <f t="shared" si="102"/>
        <v>0</v>
      </c>
      <c r="O331" s="147">
        <f t="shared" si="102"/>
        <v>0</v>
      </c>
      <c r="P331" s="147">
        <f t="shared" si="102"/>
        <v>0</v>
      </c>
      <c r="Q331" s="147">
        <f t="shared" si="102"/>
        <v>0</v>
      </c>
      <c r="R331" s="147">
        <f t="shared" si="102"/>
        <v>0</v>
      </c>
      <c r="S331" s="147">
        <f t="shared" si="102"/>
        <v>0</v>
      </c>
      <c r="T331" s="147">
        <f t="shared" si="102"/>
        <v>0</v>
      </c>
      <c r="U331" s="146"/>
      <c r="AH331" s="146"/>
      <c r="AU331" s="146"/>
      <c r="BH331" s="146"/>
      <c r="BU331" s="146"/>
      <c r="CH331" s="146"/>
      <c r="CU331" s="146"/>
      <c r="DH331" s="146"/>
      <c r="DU331" s="146"/>
      <c r="EH331" s="146"/>
    </row>
    <row r="332" spans="1:138" ht="15.75" hidden="1" x14ac:dyDescent="0.25">
      <c r="A332" s="2">
        <f t="shared" si="93"/>
        <v>50</v>
      </c>
      <c r="B332" s="1">
        <f t="shared" si="93"/>
        <v>0</v>
      </c>
      <c r="C332" s="1">
        <f t="shared" si="93"/>
        <v>0</v>
      </c>
      <c r="D332" s="2">
        <f t="shared" si="93"/>
        <v>0</v>
      </c>
      <c r="E332" s="127">
        <f t="shared" si="93"/>
        <v>0</v>
      </c>
      <c r="H332" s="138">
        <v>0</v>
      </c>
      <c r="I332" s="147">
        <f t="shared" ref="I332:T332" si="103">I193+H332</f>
        <v>0</v>
      </c>
      <c r="J332" s="147">
        <f t="shared" si="103"/>
        <v>0</v>
      </c>
      <c r="K332" s="147">
        <f t="shared" si="103"/>
        <v>0</v>
      </c>
      <c r="L332" s="147">
        <f t="shared" si="103"/>
        <v>0</v>
      </c>
      <c r="M332" s="147">
        <f t="shared" si="103"/>
        <v>0</v>
      </c>
      <c r="N332" s="147">
        <f t="shared" si="103"/>
        <v>0</v>
      </c>
      <c r="O332" s="147">
        <f t="shared" si="103"/>
        <v>0</v>
      </c>
      <c r="P332" s="147">
        <f t="shared" si="103"/>
        <v>0</v>
      </c>
      <c r="Q332" s="147">
        <f t="shared" si="103"/>
        <v>0</v>
      </c>
      <c r="R332" s="147">
        <f t="shared" si="103"/>
        <v>0</v>
      </c>
      <c r="S332" s="147">
        <f t="shared" si="103"/>
        <v>0</v>
      </c>
      <c r="T332" s="147">
        <f t="shared" si="103"/>
        <v>0</v>
      </c>
      <c r="U332" s="146"/>
      <c r="AH332" s="146"/>
      <c r="AU332" s="146"/>
      <c r="BH332" s="146"/>
      <c r="BU332" s="146"/>
      <c r="CH332" s="146"/>
      <c r="CU332" s="146"/>
      <c r="DH332" s="146"/>
      <c r="DU332" s="146"/>
      <c r="EH332" s="146"/>
    </row>
    <row r="333" spans="1:138" ht="15.75" hidden="1" x14ac:dyDescent="0.25">
      <c r="A333" s="2">
        <f t="shared" ref="A333:E342" si="104">A194</f>
        <v>51</v>
      </c>
      <c r="B333" s="1">
        <f t="shared" si="104"/>
        <v>0</v>
      </c>
      <c r="C333" s="1">
        <f t="shared" si="104"/>
        <v>0</v>
      </c>
      <c r="D333" s="2">
        <f t="shared" si="104"/>
        <v>0</v>
      </c>
      <c r="E333" s="127">
        <f t="shared" si="104"/>
        <v>0</v>
      </c>
      <c r="H333" s="138">
        <v>0</v>
      </c>
      <c r="I333" s="147">
        <f t="shared" ref="I333:T333" si="105">I194+H333</f>
        <v>0</v>
      </c>
      <c r="J333" s="147">
        <f t="shared" si="105"/>
        <v>0</v>
      </c>
      <c r="K333" s="147">
        <f t="shared" si="105"/>
        <v>0</v>
      </c>
      <c r="L333" s="147">
        <f t="shared" si="105"/>
        <v>0</v>
      </c>
      <c r="M333" s="147">
        <f t="shared" si="105"/>
        <v>0</v>
      </c>
      <c r="N333" s="147">
        <f t="shared" si="105"/>
        <v>0</v>
      </c>
      <c r="O333" s="147">
        <f t="shared" si="105"/>
        <v>0</v>
      </c>
      <c r="P333" s="147">
        <f t="shared" si="105"/>
        <v>0</v>
      </c>
      <c r="Q333" s="147">
        <f t="shared" si="105"/>
        <v>0</v>
      </c>
      <c r="R333" s="147">
        <f t="shared" si="105"/>
        <v>0</v>
      </c>
      <c r="S333" s="147">
        <f t="shared" si="105"/>
        <v>0</v>
      </c>
      <c r="T333" s="147">
        <f t="shared" si="105"/>
        <v>0</v>
      </c>
      <c r="U333" s="146"/>
      <c r="AH333" s="146"/>
      <c r="AU333" s="146"/>
      <c r="BH333" s="146"/>
      <c r="BU333" s="146"/>
      <c r="CH333" s="146"/>
      <c r="CU333" s="146"/>
      <c r="DH333" s="146"/>
      <c r="DU333" s="146"/>
      <c r="EH333" s="146"/>
    </row>
    <row r="334" spans="1:138" ht="15.75" hidden="1" x14ac:dyDescent="0.25">
      <c r="A334" s="2">
        <f t="shared" si="104"/>
        <v>52</v>
      </c>
      <c r="B334" s="1">
        <f t="shared" si="104"/>
        <v>0</v>
      </c>
      <c r="C334" s="1">
        <f t="shared" si="104"/>
        <v>0</v>
      </c>
      <c r="D334" s="2">
        <f t="shared" si="104"/>
        <v>0</v>
      </c>
      <c r="E334" s="127">
        <f t="shared" si="104"/>
        <v>0</v>
      </c>
      <c r="H334" s="138">
        <v>0</v>
      </c>
      <c r="I334" s="147">
        <f t="shared" ref="I334:T334" si="106">I195+H334</f>
        <v>0</v>
      </c>
      <c r="J334" s="147">
        <f t="shared" si="106"/>
        <v>0</v>
      </c>
      <c r="K334" s="147">
        <f t="shared" si="106"/>
        <v>0</v>
      </c>
      <c r="L334" s="147">
        <f t="shared" si="106"/>
        <v>0</v>
      </c>
      <c r="M334" s="147">
        <f t="shared" si="106"/>
        <v>0</v>
      </c>
      <c r="N334" s="147">
        <f t="shared" si="106"/>
        <v>0</v>
      </c>
      <c r="O334" s="147">
        <f t="shared" si="106"/>
        <v>0</v>
      </c>
      <c r="P334" s="147">
        <f t="shared" si="106"/>
        <v>0</v>
      </c>
      <c r="Q334" s="147">
        <f t="shared" si="106"/>
        <v>0</v>
      </c>
      <c r="R334" s="147">
        <f t="shared" si="106"/>
        <v>0</v>
      </c>
      <c r="S334" s="147">
        <f t="shared" si="106"/>
        <v>0</v>
      </c>
      <c r="T334" s="147">
        <f t="shared" si="106"/>
        <v>0</v>
      </c>
      <c r="U334" s="146"/>
      <c r="AH334" s="146"/>
      <c r="AU334" s="146"/>
      <c r="BH334" s="146"/>
      <c r="BU334" s="146"/>
      <c r="CH334" s="146"/>
      <c r="CU334" s="146"/>
      <c r="DH334" s="146"/>
      <c r="DU334" s="146"/>
      <c r="EH334" s="146"/>
    </row>
    <row r="335" spans="1:138" ht="15.75" hidden="1" x14ac:dyDescent="0.25">
      <c r="A335" s="2">
        <f t="shared" si="104"/>
        <v>53</v>
      </c>
      <c r="B335" s="1">
        <f t="shared" si="104"/>
        <v>0</v>
      </c>
      <c r="C335" s="1">
        <f t="shared" si="104"/>
        <v>0</v>
      </c>
      <c r="D335" s="2">
        <f t="shared" si="104"/>
        <v>0</v>
      </c>
      <c r="E335" s="127">
        <f t="shared" si="104"/>
        <v>0</v>
      </c>
      <c r="H335" s="138">
        <v>0</v>
      </c>
      <c r="I335" s="147">
        <f t="shared" ref="I335:T335" si="107">I196+H335</f>
        <v>0</v>
      </c>
      <c r="J335" s="147">
        <f t="shared" si="107"/>
        <v>0</v>
      </c>
      <c r="K335" s="147">
        <f t="shared" si="107"/>
        <v>0</v>
      </c>
      <c r="L335" s="147">
        <f t="shared" si="107"/>
        <v>0</v>
      </c>
      <c r="M335" s="147">
        <f t="shared" si="107"/>
        <v>0</v>
      </c>
      <c r="N335" s="147">
        <f t="shared" si="107"/>
        <v>0</v>
      </c>
      <c r="O335" s="147">
        <f t="shared" si="107"/>
        <v>0</v>
      </c>
      <c r="P335" s="147">
        <f t="shared" si="107"/>
        <v>0</v>
      </c>
      <c r="Q335" s="147">
        <f t="shared" si="107"/>
        <v>0</v>
      </c>
      <c r="R335" s="147">
        <f t="shared" si="107"/>
        <v>0</v>
      </c>
      <c r="S335" s="147">
        <f t="shared" si="107"/>
        <v>0</v>
      </c>
      <c r="T335" s="147">
        <f t="shared" si="107"/>
        <v>0</v>
      </c>
      <c r="U335" s="146"/>
      <c r="AH335" s="146"/>
      <c r="AU335" s="146"/>
      <c r="BH335" s="146"/>
      <c r="BU335" s="146"/>
      <c r="CH335" s="146"/>
      <c r="CU335" s="146"/>
      <c r="DH335" s="146"/>
      <c r="DU335" s="146"/>
      <c r="EH335" s="146"/>
    </row>
    <row r="336" spans="1:138" ht="15.75" hidden="1" x14ac:dyDescent="0.25">
      <c r="A336" s="2">
        <f t="shared" si="104"/>
        <v>54</v>
      </c>
      <c r="B336" s="1">
        <f t="shared" si="104"/>
        <v>0</v>
      </c>
      <c r="C336" s="1">
        <f t="shared" si="104"/>
        <v>0</v>
      </c>
      <c r="D336" s="2">
        <f t="shared" si="104"/>
        <v>0</v>
      </c>
      <c r="E336" s="127">
        <f t="shared" si="104"/>
        <v>0</v>
      </c>
      <c r="H336" s="138">
        <v>0</v>
      </c>
      <c r="I336" s="147">
        <f t="shared" ref="I336:T336" si="108">I197+H336</f>
        <v>0</v>
      </c>
      <c r="J336" s="147">
        <f t="shared" si="108"/>
        <v>0</v>
      </c>
      <c r="K336" s="147">
        <f t="shared" si="108"/>
        <v>0</v>
      </c>
      <c r="L336" s="147">
        <f t="shared" si="108"/>
        <v>0</v>
      </c>
      <c r="M336" s="147">
        <f t="shared" si="108"/>
        <v>0</v>
      </c>
      <c r="N336" s="147">
        <f t="shared" si="108"/>
        <v>0</v>
      </c>
      <c r="O336" s="147">
        <f t="shared" si="108"/>
        <v>0</v>
      </c>
      <c r="P336" s="147">
        <f t="shared" si="108"/>
        <v>0</v>
      </c>
      <c r="Q336" s="147">
        <f t="shared" si="108"/>
        <v>0</v>
      </c>
      <c r="R336" s="147">
        <f t="shared" si="108"/>
        <v>0</v>
      </c>
      <c r="S336" s="147">
        <f t="shared" si="108"/>
        <v>0</v>
      </c>
      <c r="T336" s="147">
        <f t="shared" si="108"/>
        <v>0</v>
      </c>
      <c r="U336" s="146"/>
      <c r="AH336" s="146"/>
      <c r="AU336" s="146"/>
      <c r="BH336" s="146"/>
      <c r="BU336" s="146"/>
      <c r="CH336" s="146"/>
      <c r="CU336" s="146"/>
      <c r="DH336" s="146"/>
      <c r="DU336" s="146"/>
      <c r="EH336" s="146"/>
    </row>
    <row r="337" spans="1:138" ht="15.75" hidden="1" x14ac:dyDescent="0.25">
      <c r="A337" s="2">
        <f t="shared" si="104"/>
        <v>55</v>
      </c>
      <c r="B337" s="1">
        <f t="shared" si="104"/>
        <v>0</v>
      </c>
      <c r="C337" s="1">
        <f t="shared" si="104"/>
        <v>0</v>
      </c>
      <c r="D337" s="2">
        <f t="shared" si="104"/>
        <v>0</v>
      </c>
      <c r="E337" s="127">
        <f t="shared" si="104"/>
        <v>0</v>
      </c>
      <c r="H337" s="138">
        <v>0</v>
      </c>
      <c r="I337" s="147">
        <f t="shared" ref="I337:T337" si="109">I198+H337</f>
        <v>0</v>
      </c>
      <c r="J337" s="147">
        <f t="shared" si="109"/>
        <v>0</v>
      </c>
      <c r="K337" s="147">
        <f t="shared" si="109"/>
        <v>0</v>
      </c>
      <c r="L337" s="147">
        <f t="shared" si="109"/>
        <v>0</v>
      </c>
      <c r="M337" s="147">
        <f t="shared" si="109"/>
        <v>0</v>
      </c>
      <c r="N337" s="147">
        <f t="shared" si="109"/>
        <v>0</v>
      </c>
      <c r="O337" s="147">
        <f t="shared" si="109"/>
        <v>0</v>
      </c>
      <c r="P337" s="147">
        <f t="shared" si="109"/>
        <v>0</v>
      </c>
      <c r="Q337" s="147">
        <f t="shared" si="109"/>
        <v>0</v>
      </c>
      <c r="R337" s="147">
        <f t="shared" si="109"/>
        <v>0</v>
      </c>
      <c r="S337" s="147">
        <f t="shared" si="109"/>
        <v>0</v>
      </c>
      <c r="T337" s="147">
        <f t="shared" si="109"/>
        <v>0</v>
      </c>
      <c r="U337" s="146"/>
      <c r="AH337" s="146"/>
      <c r="AU337" s="146"/>
      <c r="BH337" s="146"/>
      <c r="BU337" s="146"/>
      <c r="CH337" s="146"/>
      <c r="CU337" s="146"/>
      <c r="DH337" s="146"/>
      <c r="DU337" s="146"/>
      <c r="EH337" s="146"/>
    </row>
    <row r="338" spans="1:138" ht="15.75" hidden="1" x14ac:dyDescent="0.25">
      <c r="A338" s="2">
        <f t="shared" si="104"/>
        <v>56</v>
      </c>
      <c r="B338" s="1">
        <f t="shared" si="104"/>
        <v>0</v>
      </c>
      <c r="C338" s="1">
        <f t="shared" si="104"/>
        <v>0</v>
      </c>
      <c r="D338" s="2">
        <f t="shared" si="104"/>
        <v>0</v>
      </c>
      <c r="E338" s="127">
        <f t="shared" si="104"/>
        <v>0</v>
      </c>
      <c r="H338" s="138">
        <v>0</v>
      </c>
      <c r="I338" s="147">
        <f t="shared" ref="I338:T338" si="110">I199+H338</f>
        <v>0</v>
      </c>
      <c r="J338" s="147">
        <f t="shared" si="110"/>
        <v>0</v>
      </c>
      <c r="K338" s="147">
        <f t="shared" si="110"/>
        <v>0</v>
      </c>
      <c r="L338" s="147">
        <f t="shared" si="110"/>
        <v>0</v>
      </c>
      <c r="M338" s="147">
        <f t="shared" si="110"/>
        <v>0</v>
      </c>
      <c r="N338" s="147">
        <f t="shared" si="110"/>
        <v>0</v>
      </c>
      <c r="O338" s="147">
        <f t="shared" si="110"/>
        <v>0</v>
      </c>
      <c r="P338" s="147">
        <f t="shared" si="110"/>
        <v>0</v>
      </c>
      <c r="Q338" s="147">
        <f t="shared" si="110"/>
        <v>0</v>
      </c>
      <c r="R338" s="147">
        <f t="shared" si="110"/>
        <v>0</v>
      </c>
      <c r="S338" s="147">
        <f t="shared" si="110"/>
        <v>0</v>
      </c>
      <c r="T338" s="147">
        <f t="shared" si="110"/>
        <v>0</v>
      </c>
      <c r="U338" s="146"/>
      <c r="AH338" s="146"/>
      <c r="AU338" s="146"/>
      <c r="BH338" s="146"/>
      <c r="BU338" s="146"/>
      <c r="CH338" s="146"/>
      <c r="CU338" s="146"/>
      <c r="DH338" s="146"/>
      <c r="DU338" s="146"/>
      <c r="EH338" s="146"/>
    </row>
    <row r="339" spans="1:138" ht="15.75" hidden="1" x14ac:dyDescent="0.25">
      <c r="A339" s="2">
        <f t="shared" si="104"/>
        <v>57</v>
      </c>
      <c r="B339" s="1">
        <f t="shared" si="104"/>
        <v>0</v>
      </c>
      <c r="C339" s="1">
        <f t="shared" si="104"/>
        <v>0</v>
      </c>
      <c r="D339" s="2">
        <f t="shared" si="104"/>
        <v>0</v>
      </c>
      <c r="E339" s="127">
        <f t="shared" si="104"/>
        <v>0</v>
      </c>
      <c r="H339" s="138">
        <v>0</v>
      </c>
      <c r="I339" s="147">
        <f t="shared" ref="I339:T339" si="111">I200+H339</f>
        <v>0</v>
      </c>
      <c r="J339" s="147">
        <f t="shared" si="111"/>
        <v>0</v>
      </c>
      <c r="K339" s="147">
        <f t="shared" si="111"/>
        <v>0</v>
      </c>
      <c r="L339" s="147">
        <f t="shared" si="111"/>
        <v>0</v>
      </c>
      <c r="M339" s="147">
        <f t="shared" si="111"/>
        <v>0</v>
      </c>
      <c r="N339" s="147">
        <f t="shared" si="111"/>
        <v>0</v>
      </c>
      <c r="O339" s="147">
        <f t="shared" si="111"/>
        <v>0</v>
      </c>
      <c r="P339" s="147">
        <f t="shared" si="111"/>
        <v>0</v>
      </c>
      <c r="Q339" s="147">
        <f t="shared" si="111"/>
        <v>0</v>
      </c>
      <c r="R339" s="147">
        <f t="shared" si="111"/>
        <v>0</v>
      </c>
      <c r="S339" s="147">
        <f t="shared" si="111"/>
        <v>0</v>
      </c>
      <c r="T339" s="147">
        <f t="shared" si="111"/>
        <v>0</v>
      </c>
      <c r="U339" s="146"/>
      <c r="AH339" s="146"/>
      <c r="AU339" s="146"/>
      <c r="BH339" s="146"/>
      <c r="BU339" s="146"/>
      <c r="CH339" s="146"/>
      <c r="CU339" s="146"/>
      <c r="DH339" s="146"/>
      <c r="DU339" s="146"/>
      <c r="EH339" s="146"/>
    </row>
    <row r="340" spans="1:138" ht="15.75" hidden="1" x14ac:dyDescent="0.25">
      <c r="A340" s="2">
        <f t="shared" si="104"/>
        <v>58</v>
      </c>
      <c r="B340" s="1">
        <f t="shared" si="104"/>
        <v>0</v>
      </c>
      <c r="C340" s="1">
        <f t="shared" si="104"/>
        <v>0</v>
      </c>
      <c r="D340" s="2">
        <f t="shared" si="104"/>
        <v>0</v>
      </c>
      <c r="E340" s="127">
        <f t="shared" si="104"/>
        <v>0</v>
      </c>
      <c r="H340" s="138">
        <v>0</v>
      </c>
      <c r="I340" s="147">
        <f t="shared" ref="I340:T340" si="112">I201+H340</f>
        <v>0</v>
      </c>
      <c r="J340" s="147">
        <f t="shared" si="112"/>
        <v>0</v>
      </c>
      <c r="K340" s="147">
        <f t="shared" si="112"/>
        <v>0</v>
      </c>
      <c r="L340" s="147">
        <f t="shared" si="112"/>
        <v>0</v>
      </c>
      <c r="M340" s="147">
        <f t="shared" si="112"/>
        <v>0</v>
      </c>
      <c r="N340" s="147">
        <f t="shared" si="112"/>
        <v>0</v>
      </c>
      <c r="O340" s="147">
        <f t="shared" si="112"/>
        <v>0</v>
      </c>
      <c r="P340" s="147">
        <f t="shared" si="112"/>
        <v>0</v>
      </c>
      <c r="Q340" s="147">
        <f t="shared" si="112"/>
        <v>0</v>
      </c>
      <c r="R340" s="147">
        <f t="shared" si="112"/>
        <v>0</v>
      </c>
      <c r="S340" s="147">
        <f t="shared" si="112"/>
        <v>0</v>
      </c>
      <c r="T340" s="147">
        <f t="shared" si="112"/>
        <v>0</v>
      </c>
      <c r="U340" s="146"/>
      <c r="AH340" s="146"/>
      <c r="AU340" s="146"/>
      <c r="BH340" s="146"/>
      <c r="BU340" s="146"/>
      <c r="CH340" s="146"/>
      <c r="CU340" s="146"/>
      <c r="DH340" s="146"/>
      <c r="DU340" s="146"/>
      <c r="EH340" s="146"/>
    </row>
    <row r="341" spans="1:138" ht="15.75" hidden="1" x14ac:dyDescent="0.25">
      <c r="A341" s="2">
        <f t="shared" si="104"/>
        <v>59</v>
      </c>
      <c r="B341" s="1">
        <f t="shared" si="104"/>
        <v>0</v>
      </c>
      <c r="C341" s="1">
        <f t="shared" si="104"/>
        <v>0</v>
      </c>
      <c r="D341" s="2">
        <f t="shared" si="104"/>
        <v>0</v>
      </c>
      <c r="E341" s="127">
        <f t="shared" si="104"/>
        <v>0</v>
      </c>
      <c r="H341" s="138">
        <v>0</v>
      </c>
      <c r="I341" s="147">
        <f t="shared" ref="I341:T341" si="113">I202+H341</f>
        <v>0</v>
      </c>
      <c r="J341" s="147">
        <f t="shared" si="113"/>
        <v>0</v>
      </c>
      <c r="K341" s="147">
        <f t="shared" si="113"/>
        <v>0</v>
      </c>
      <c r="L341" s="147">
        <f t="shared" si="113"/>
        <v>0</v>
      </c>
      <c r="M341" s="147">
        <f t="shared" si="113"/>
        <v>0</v>
      </c>
      <c r="N341" s="147">
        <f t="shared" si="113"/>
        <v>0</v>
      </c>
      <c r="O341" s="147">
        <f t="shared" si="113"/>
        <v>0</v>
      </c>
      <c r="P341" s="147">
        <f t="shared" si="113"/>
        <v>0</v>
      </c>
      <c r="Q341" s="147">
        <f t="shared" si="113"/>
        <v>0</v>
      </c>
      <c r="R341" s="147">
        <f t="shared" si="113"/>
        <v>0</v>
      </c>
      <c r="S341" s="147">
        <f t="shared" si="113"/>
        <v>0</v>
      </c>
      <c r="T341" s="147">
        <f t="shared" si="113"/>
        <v>0</v>
      </c>
      <c r="U341" s="146"/>
      <c r="AH341" s="146"/>
      <c r="AU341" s="146"/>
      <c r="BH341" s="146"/>
      <c r="BU341" s="146"/>
      <c r="CH341" s="146"/>
      <c r="CU341" s="146"/>
      <c r="DH341" s="146"/>
      <c r="DU341" s="146"/>
      <c r="EH341" s="146"/>
    </row>
    <row r="342" spans="1:138" ht="15.75" hidden="1" x14ac:dyDescent="0.25">
      <c r="A342" s="2">
        <f t="shared" si="104"/>
        <v>60</v>
      </c>
      <c r="B342" s="1">
        <f t="shared" si="104"/>
        <v>0</v>
      </c>
      <c r="C342" s="1">
        <f t="shared" si="104"/>
        <v>0</v>
      </c>
      <c r="D342" s="2">
        <f t="shared" si="104"/>
        <v>0</v>
      </c>
      <c r="E342" s="127">
        <f t="shared" si="104"/>
        <v>0</v>
      </c>
      <c r="H342" s="138">
        <v>0</v>
      </c>
      <c r="I342" s="147">
        <f t="shared" ref="I342:T342" si="114">I203+H342</f>
        <v>0</v>
      </c>
      <c r="J342" s="147">
        <f t="shared" si="114"/>
        <v>0</v>
      </c>
      <c r="K342" s="147">
        <f t="shared" si="114"/>
        <v>0</v>
      </c>
      <c r="L342" s="147">
        <f t="shared" si="114"/>
        <v>0</v>
      </c>
      <c r="M342" s="147">
        <f t="shared" si="114"/>
        <v>0</v>
      </c>
      <c r="N342" s="147">
        <f t="shared" si="114"/>
        <v>0</v>
      </c>
      <c r="O342" s="147">
        <f t="shared" si="114"/>
        <v>0</v>
      </c>
      <c r="P342" s="147">
        <f t="shared" si="114"/>
        <v>0</v>
      </c>
      <c r="Q342" s="147">
        <f t="shared" si="114"/>
        <v>0</v>
      </c>
      <c r="R342" s="147">
        <f t="shared" si="114"/>
        <v>0</v>
      </c>
      <c r="S342" s="147">
        <f t="shared" si="114"/>
        <v>0</v>
      </c>
      <c r="T342" s="147">
        <f t="shared" si="114"/>
        <v>0</v>
      </c>
      <c r="U342" s="146"/>
      <c r="AH342" s="146"/>
      <c r="AU342" s="146"/>
      <c r="BH342" s="146"/>
      <c r="BU342" s="146"/>
      <c r="CH342" s="146"/>
      <c r="CU342" s="146"/>
      <c r="DH342" s="146"/>
      <c r="DU342" s="146"/>
      <c r="EH342" s="146"/>
    </row>
    <row r="343" spans="1:138" ht="15.75" hidden="1" x14ac:dyDescent="0.25">
      <c r="A343" s="2">
        <f t="shared" ref="A343:E352" si="115">A204</f>
        <v>61</v>
      </c>
      <c r="B343" s="1">
        <f t="shared" si="115"/>
        <v>0</v>
      </c>
      <c r="C343" s="1">
        <f t="shared" si="115"/>
        <v>0</v>
      </c>
      <c r="D343" s="2">
        <f t="shared" si="115"/>
        <v>0</v>
      </c>
      <c r="E343" s="127">
        <f t="shared" si="115"/>
        <v>0</v>
      </c>
      <c r="H343" s="138">
        <v>0</v>
      </c>
      <c r="I343" s="147">
        <f t="shared" ref="I343:T343" si="116">I204+H343</f>
        <v>0</v>
      </c>
      <c r="J343" s="147">
        <f t="shared" si="116"/>
        <v>0</v>
      </c>
      <c r="K343" s="147">
        <f t="shared" si="116"/>
        <v>0</v>
      </c>
      <c r="L343" s="147">
        <f t="shared" si="116"/>
        <v>0</v>
      </c>
      <c r="M343" s="147">
        <f t="shared" si="116"/>
        <v>0</v>
      </c>
      <c r="N343" s="147">
        <f t="shared" si="116"/>
        <v>0</v>
      </c>
      <c r="O343" s="147">
        <f t="shared" si="116"/>
        <v>0</v>
      </c>
      <c r="P343" s="147">
        <f t="shared" si="116"/>
        <v>0</v>
      </c>
      <c r="Q343" s="147">
        <f t="shared" si="116"/>
        <v>0</v>
      </c>
      <c r="R343" s="147">
        <f t="shared" si="116"/>
        <v>0</v>
      </c>
      <c r="S343" s="147">
        <f t="shared" si="116"/>
        <v>0</v>
      </c>
      <c r="T343" s="147">
        <f t="shared" si="116"/>
        <v>0</v>
      </c>
      <c r="U343" s="146"/>
      <c r="AH343" s="146"/>
      <c r="AU343" s="146"/>
      <c r="BH343" s="146"/>
      <c r="BU343" s="146"/>
      <c r="CH343" s="146"/>
      <c r="CU343" s="146"/>
      <c r="DH343" s="146"/>
      <c r="DU343" s="146"/>
      <c r="EH343" s="146"/>
    </row>
    <row r="344" spans="1:138" ht="15.75" hidden="1" x14ac:dyDescent="0.25">
      <c r="A344" s="2">
        <f t="shared" si="115"/>
        <v>62</v>
      </c>
      <c r="B344" s="1">
        <f t="shared" si="115"/>
        <v>0</v>
      </c>
      <c r="C344" s="1">
        <f t="shared" si="115"/>
        <v>0</v>
      </c>
      <c r="D344" s="2">
        <f t="shared" si="115"/>
        <v>0</v>
      </c>
      <c r="E344" s="127">
        <f t="shared" si="115"/>
        <v>0</v>
      </c>
      <c r="H344" s="138">
        <v>0</v>
      </c>
      <c r="I344" s="147">
        <f t="shared" ref="I344:T344" si="117">I205+H344</f>
        <v>0</v>
      </c>
      <c r="J344" s="147">
        <f t="shared" si="117"/>
        <v>0</v>
      </c>
      <c r="K344" s="147">
        <f t="shared" si="117"/>
        <v>0</v>
      </c>
      <c r="L344" s="147">
        <f t="shared" si="117"/>
        <v>0</v>
      </c>
      <c r="M344" s="147">
        <f t="shared" si="117"/>
        <v>0</v>
      </c>
      <c r="N344" s="147">
        <f t="shared" si="117"/>
        <v>0</v>
      </c>
      <c r="O344" s="147">
        <f t="shared" si="117"/>
        <v>0</v>
      </c>
      <c r="P344" s="147">
        <f t="shared" si="117"/>
        <v>0</v>
      </c>
      <c r="Q344" s="147">
        <f t="shared" si="117"/>
        <v>0</v>
      </c>
      <c r="R344" s="147">
        <f t="shared" si="117"/>
        <v>0</v>
      </c>
      <c r="S344" s="147">
        <f t="shared" si="117"/>
        <v>0</v>
      </c>
      <c r="T344" s="147">
        <f t="shared" si="117"/>
        <v>0</v>
      </c>
      <c r="U344" s="146"/>
      <c r="AH344" s="146"/>
      <c r="AU344" s="146"/>
      <c r="BH344" s="146"/>
      <c r="BU344" s="146"/>
      <c r="CH344" s="146"/>
      <c r="CU344" s="146"/>
      <c r="DH344" s="146"/>
      <c r="DU344" s="146"/>
      <c r="EH344" s="146"/>
    </row>
    <row r="345" spans="1:138" ht="15.75" hidden="1" x14ac:dyDescent="0.25">
      <c r="A345" s="2">
        <f t="shared" si="115"/>
        <v>63</v>
      </c>
      <c r="B345" s="1">
        <f t="shared" si="115"/>
        <v>0</v>
      </c>
      <c r="C345" s="1">
        <f t="shared" si="115"/>
        <v>0</v>
      </c>
      <c r="D345" s="2">
        <f t="shared" si="115"/>
        <v>0</v>
      </c>
      <c r="E345" s="127">
        <f t="shared" si="115"/>
        <v>0</v>
      </c>
      <c r="H345" s="138">
        <v>0</v>
      </c>
      <c r="I345" s="147">
        <f t="shared" ref="I345:T345" si="118">I206+H345</f>
        <v>0</v>
      </c>
      <c r="J345" s="147">
        <f t="shared" si="118"/>
        <v>0</v>
      </c>
      <c r="K345" s="147">
        <f t="shared" si="118"/>
        <v>0</v>
      </c>
      <c r="L345" s="147">
        <f t="shared" si="118"/>
        <v>0</v>
      </c>
      <c r="M345" s="147">
        <f t="shared" si="118"/>
        <v>0</v>
      </c>
      <c r="N345" s="147">
        <f t="shared" si="118"/>
        <v>0</v>
      </c>
      <c r="O345" s="147">
        <f t="shared" si="118"/>
        <v>0</v>
      </c>
      <c r="P345" s="147">
        <f t="shared" si="118"/>
        <v>0</v>
      </c>
      <c r="Q345" s="147">
        <f t="shared" si="118"/>
        <v>0</v>
      </c>
      <c r="R345" s="147">
        <f t="shared" si="118"/>
        <v>0</v>
      </c>
      <c r="S345" s="147">
        <f t="shared" si="118"/>
        <v>0</v>
      </c>
      <c r="T345" s="147">
        <f t="shared" si="118"/>
        <v>0</v>
      </c>
      <c r="U345" s="146"/>
      <c r="AH345" s="146"/>
      <c r="AU345" s="146"/>
      <c r="BH345" s="146"/>
      <c r="BU345" s="146"/>
      <c r="CH345" s="146"/>
      <c r="CU345" s="146"/>
      <c r="DH345" s="146"/>
      <c r="DU345" s="146"/>
      <c r="EH345" s="146"/>
    </row>
    <row r="346" spans="1:138" ht="15.75" hidden="1" x14ac:dyDescent="0.25">
      <c r="A346" s="2">
        <f t="shared" si="115"/>
        <v>64</v>
      </c>
      <c r="B346" s="1">
        <f t="shared" si="115"/>
        <v>0</v>
      </c>
      <c r="C346" s="1">
        <f t="shared" si="115"/>
        <v>0</v>
      </c>
      <c r="D346" s="2">
        <f t="shared" si="115"/>
        <v>0</v>
      </c>
      <c r="E346" s="127">
        <f t="shared" si="115"/>
        <v>0</v>
      </c>
      <c r="H346" s="138">
        <v>0</v>
      </c>
      <c r="I346" s="147">
        <f t="shared" ref="I346:T346" si="119">I207+H346</f>
        <v>0</v>
      </c>
      <c r="J346" s="147">
        <f t="shared" si="119"/>
        <v>0</v>
      </c>
      <c r="K346" s="147">
        <f t="shared" si="119"/>
        <v>0</v>
      </c>
      <c r="L346" s="147">
        <f t="shared" si="119"/>
        <v>0</v>
      </c>
      <c r="M346" s="147">
        <f t="shared" si="119"/>
        <v>0</v>
      </c>
      <c r="N346" s="147">
        <f t="shared" si="119"/>
        <v>0</v>
      </c>
      <c r="O346" s="147">
        <f t="shared" si="119"/>
        <v>0</v>
      </c>
      <c r="P346" s="147">
        <f t="shared" si="119"/>
        <v>0</v>
      </c>
      <c r="Q346" s="147">
        <f t="shared" si="119"/>
        <v>0</v>
      </c>
      <c r="R346" s="147">
        <f t="shared" si="119"/>
        <v>0</v>
      </c>
      <c r="S346" s="147">
        <f t="shared" si="119"/>
        <v>0</v>
      </c>
      <c r="T346" s="147">
        <f t="shared" si="119"/>
        <v>0</v>
      </c>
      <c r="U346" s="146"/>
      <c r="AH346" s="146"/>
      <c r="AU346" s="146"/>
      <c r="BH346" s="146"/>
      <c r="BU346" s="146"/>
      <c r="CH346" s="146"/>
      <c r="CU346" s="146"/>
      <c r="DH346" s="146"/>
      <c r="DU346" s="146"/>
      <c r="EH346" s="146"/>
    </row>
    <row r="347" spans="1:138" ht="15.75" hidden="1" x14ac:dyDescent="0.25">
      <c r="A347" s="2">
        <f t="shared" si="115"/>
        <v>65</v>
      </c>
      <c r="B347" s="1">
        <f t="shared" si="115"/>
        <v>0</v>
      </c>
      <c r="C347" s="1">
        <f t="shared" si="115"/>
        <v>0</v>
      </c>
      <c r="D347" s="2">
        <f t="shared" si="115"/>
        <v>0</v>
      </c>
      <c r="E347" s="127">
        <f t="shared" si="115"/>
        <v>0</v>
      </c>
      <c r="H347" s="138">
        <v>0</v>
      </c>
      <c r="I347" s="147">
        <f t="shared" ref="I347:T347" si="120">I208+H347</f>
        <v>0</v>
      </c>
      <c r="J347" s="147">
        <f t="shared" si="120"/>
        <v>0</v>
      </c>
      <c r="K347" s="147">
        <f t="shared" si="120"/>
        <v>0</v>
      </c>
      <c r="L347" s="147">
        <f t="shared" si="120"/>
        <v>0</v>
      </c>
      <c r="M347" s="147">
        <f t="shared" si="120"/>
        <v>0</v>
      </c>
      <c r="N347" s="147">
        <f t="shared" si="120"/>
        <v>0</v>
      </c>
      <c r="O347" s="147">
        <f t="shared" si="120"/>
        <v>0</v>
      </c>
      <c r="P347" s="147">
        <f t="shared" si="120"/>
        <v>0</v>
      </c>
      <c r="Q347" s="147">
        <f t="shared" si="120"/>
        <v>0</v>
      </c>
      <c r="R347" s="147">
        <f t="shared" si="120"/>
        <v>0</v>
      </c>
      <c r="S347" s="147">
        <f t="shared" si="120"/>
        <v>0</v>
      </c>
      <c r="T347" s="147">
        <f t="shared" si="120"/>
        <v>0</v>
      </c>
      <c r="U347" s="146"/>
      <c r="AH347" s="146"/>
      <c r="AU347" s="146"/>
      <c r="BH347" s="146"/>
      <c r="BU347" s="146"/>
      <c r="CH347" s="146"/>
      <c r="CU347" s="146"/>
      <c r="DH347" s="146"/>
      <c r="DU347" s="146"/>
      <c r="EH347" s="146"/>
    </row>
    <row r="348" spans="1:138" ht="15.75" hidden="1" x14ac:dyDescent="0.25">
      <c r="A348" s="2">
        <f t="shared" si="115"/>
        <v>66</v>
      </c>
      <c r="B348" s="1">
        <f t="shared" si="115"/>
        <v>0</v>
      </c>
      <c r="C348" s="1">
        <f t="shared" si="115"/>
        <v>0</v>
      </c>
      <c r="D348" s="2">
        <f t="shared" si="115"/>
        <v>0</v>
      </c>
      <c r="E348" s="127">
        <f t="shared" si="115"/>
        <v>0</v>
      </c>
      <c r="H348" s="138">
        <v>0</v>
      </c>
      <c r="I348" s="147">
        <f t="shared" ref="I348:T348" si="121">I209+H348</f>
        <v>0</v>
      </c>
      <c r="J348" s="147">
        <f t="shared" si="121"/>
        <v>0</v>
      </c>
      <c r="K348" s="147">
        <f t="shared" si="121"/>
        <v>0</v>
      </c>
      <c r="L348" s="147">
        <f t="shared" si="121"/>
        <v>0</v>
      </c>
      <c r="M348" s="147">
        <f t="shared" si="121"/>
        <v>0</v>
      </c>
      <c r="N348" s="147">
        <f t="shared" si="121"/>
        <v>0</v>
      </c>
      <c r="O348" s="147">
        <f t="shared" si="121"/>
        <v>0</v>
      </c>
      <c r="P348" s="147">
        <f t="shared" si="121"/>
        <v>0</v>
      </c>
      <c r="Q348" s="147">
        <f t="shared" si="121"/>
        <v>0</v>
      </c>
      <c r="R348" s="147">
        <f t="shared" si="121"/>
        <v>0</v>
      </c>
      <c r="S348" s="147">
        <f t="shared" si="121"/>
        <v>0</v>
      </c>
      <c r="T348" s="147">
        <f t="shared" si="121"/>
        <v>0</v>
      </c>
      <c r="U348" s="146"/>
      <c r="AH348" s="146"/>
      <c r="AU348" s="146"/>
      <c r="BH348" s="146"/>
      <c r="BU348" s="146"/>
      <c r="CH348" s="146"/>
      <c r="CU348" s="146"/>
      <c r="DH348" s="146"/>
      <c r="DU348" s="146"/>
      <c r="EH348" s="146"/>
    </row>
    <row r="349" spans="1:138" ht="15.75" hidden="1" x14ac:dyDescent="0.25">
      <c r="A349" s="2">
        <f t="shared" si="115"/>
        <v>67</v>
      </c>
      <c r="B349" s="1">
        <f t="shared" si="115"/>
        <v>0</v>
      </c>
      <c r="C349" s="1">
        <f t="shared" si="115"/>
        <v>0</v>
      </c>
      <c r="D349" s="2">
        <f t="shared" si="115"/>
        <v>0</v>
      </c>
      <c r="E349" s="127">
        <f t="shared" si="115"/>
        <v>0</v>
      </c>
      <c r="H349" s="138">
        <v>0</v>
      </c>
      <c r="I349" s="147">
        <f t="shared" ref="I349:T349" si="122">I210+H349</f>
        <v>0</v>
      </c>
      <c r="J349" s="147">
        <f t="shared" si="122"/>
        <v>0</v>
      </c>
      <c r="K349" s="147">
        <f t="shared" si="122"/>
        <v>0</v>
      </c>
      <c r="L349" s="147">
        <f t="shared" si="122"/>
        <v>0</v>
      </c>
      <c r="M349" s="147">
        <f t="shared" si="122"/>
        <v>0</v>
      </c>
      <c r="N349" s="147">
        <f t="shared" si="122"/>
        <v>0</v>
      </c>
      <c r="O349" s="147">
        <f t="shared" si="122"/>
        <v>0</v>
      </c>
      <c r="P349" s="147">
        <f t="shared" si="122"/>
        <v>0</v>
      </c>
      <c r="Q349" s="147">
        <f t="shared" si="122"/>
        <v>0</v>
      </c>
      <c r="R349" s="147">
        <f t="shared" si="122"/>
        <v>0</v>
      </c>
      <c r="S349" s="147">
        <f t="shared" si="122"/>
        <v>0</v>
      </c>
      <c r="T349" s="147">
        <f t="shared" si="122"/>
        <v>0</v>
      </c>
      <c r="U349" s="146"/>
      <c r="AH349" s="146"/>
      <c r="AU349" s="146"/>
      <c r="BH349" s="146"/>
      <c r="BU349" s="146"/>
      <c r="CH349" s="146"/>
      <c r="CU349" s="146"/>
      <c r="DH349" s="146"/>
      <c r="DU349" s="146"/>
      <c r="EH349" s="146"/>
    </row>
    <row r="350" spans="1:138" ht="15.75" hidden="1" x14ac:dyDescent="0.25">
      <c r="A350" s="2">
        <f t="shared" si="115"/>
        <v>68</v>
      </c>
      <c r="B350" s="1">
        <f t="shared" si="115"/>
        <v>0</v>
      </c>
      <c r="C350" s="1">
        <f t="shared" si="115"/>
        <v>0</v>
      </c>
      <c r="D350" s="2">
        <f t="shared" si="115"/>
        <v>0</v>
      </c>
      <c r="E350" s="127">
        <f t="shared" si="115"/>
        <v>0</v>
      </c>
      <c r="H350" s="138">
        <v>0</v>
      </c>
      <c r="I350" s="147">
        <f t="shared" ref="I350:T350" si="123">I211+H350</f>
        <v>0</v>
      </c>
      <c r="J350" s="147">
        <f t="shared" si="123"/>
        <v>0</v>
      </c>
      <c r="K350" s="147">
        <f t="shared" si="123"/>
        <v>0</v>
      </c>
      <c r="L350" s="147">
        <f t="shared" si="123"/>
        <v>0</v>
      </c>
      <c r="M350" s="147">
        <f t="shared" si="123"/>
        <v>0</v>
      </c>
      <c r="N350" s="147">
        <f t="shared" si="123"/>
        <v>0</v>
      </c>
      <c r="O350" s="147">
        <f t="shared" si="123"/>
        <v>0</v>
      </c>
      <c r="P350" s="147">
        <f t="shared" si="123"/>
        <v>0</v>
      </c>
      <c r="Q350" s="147">
        <f t="shared" si="123"/>
        <v>0</v>
      </c>
      <c r="R350" s="147">
        <f t="shared" si="123"/>
        <v>0</v>
      </c>
      <c r="S350" s="147">
        <f t="shared" si="123"/>
        <v>0</v>
      </c>
      <c r="T350" s="147">
        <f t="shared" si="123"/>
        <v>0</v>
      </c>
      <c r="U350" s="146"/>
      <c r="AH350" s="146"/>
      <c r="AU350" s="146"/>
      <c r="BH350" s="146"/>
      <c r="BU350" s="146"/>
      <c r="CH350" s="146"/>
      <c r="CU350" s="146"/>
      <c r="DH350" s="146"/>
      <c r="DU350" s="146"/>
      <c r="EH350" s="146"/>
    </row>
    <row r="351" spans="1:138" ht="15.75" hidden="1" x14ac:dyDescent="0.25">
      <c r="A351" s="2">
        <f t="shared" si="115"/>
        <v>69</v>
      </c>
      <c r="B351" s="1">
        <f t="shared" si="115"/>
        <v>0</v>
      </c>
      <c r="C351" s="1">
        <f t="shared" si="115"/>
        <v>0</v>
      </c>
      <c r="D351" s="2">
        <f t="shared" si="115"/>
        <v>0</v>
      </c>
      <c r="E351" s="127">
        <f t="shared" si="115"/>
        <v>0</v>
      </c>
      <c r="H351" s="138">
        <v>0</v>
      </c>
      <c r="I351" s="147">
        <f t="shared" ref="I351:T351" si="124">I212+H351</f>
        <v>0</v>
      </c>
      <c r="J351" s="147">
        <f t="shared" si="124"/>
        <v>0</v>
      </c>
      <c r="K351" s="147">
        <f t="shared" si="124"/>
        <v>0</v>
      </c>
      <c r="L351" s="147">
        <f t="shared" si="124"/>
        <v>0</v>
      </c>
      <c r="M351" s="147">
        <f t="shared" si="124"/>
        <v>0</v>
      </c>
      <c r="N351" s="147">
        <f t="shared" si="124"/>
        <v>0</v>
      </c>
      <c r="O351" s="147">
        <f t="shared" si="124"/>
        <v>0</v>
      </c>
      <c r="P351" s="147">
        <f t="shared" si="124"/>
        <v>0</v>
      </c>
      <c r="Q351" s="147">
        <f t="shared" si="124"/>
        <v>0</v>
      </c>
      <c r="R351" s="147">
        <f t="shared" si="124"/>
        <v>0</v>
      </c>
      <c r="S351" s="147">
        <f t="shared" si="124"/>
        <v>0</v>
      </c>
      <c r="T351" s="147">
        <f t="shared" si="124"/>
        <v>0</v>
      </c>
      <c r="U351" s="146"/>
      <c r="AH351" s="146"/>
      <c r="AU351" s="146"/>
      <c r="BH351" s="146"/>
      <c r="BU351" s="146"/>
      <c r="CH351" s="146"/>
      <c r="CU351" s="146"/>
      <c r="DH351" s="146"/>
      <c r="DU351" s="146"/>
      <c r="EH351" s="146"/>
    </row>
    <row r="352" spans="1:138" ht="15.75" hidden="1" x14ac:dyDescent="0.25">
      <c r="A352" s="2">
        <f t="shared" si="115"/>
        <v>70</v>
      </c>
      <c r="B352" s="1">
        <f t="shared" si="115"/>
        <v>0</v>
      </c>
      <c r="C352" s="1">
        <f t="shared" si="115"/>
        <v>0</v>
      </c>
      <c r="D352" s="2">
        <f t="shared" si="115"/>
        <v>0</v>
      </c>
      <c r="E352" s="127">
        <f t="shared" si="115"/>
        <v>0</v>
      </c>
      <c r="H352" s="138">
        <v>0</v>
      </c>
      <c r="I352" s="147">
        <f t="shared" ref="I352:T352" si="125">I213+H352</f>
        <v>0</v>
      </c>
      <c r="J352" s="147">
        <f t="shared" si="125"/>
        <v>0</v>
      </c>
      <c r="K352" s="147">
        <f t="shared" si="125"/>
        <v>0</v>
      </c>
      <c r="L352" s="147">
        <f t="shared" si="125"/>
        <v>0</v>
      </c>
      <c r="M352" s="147">
        <f t="shared" si="125"/>
        <v>0</v>
      </c>
      <c r="N352" s="147">
        <f t="shared" si="125"/>
        <v>0</v>
      </c>
      <c r="O352" s="147">
        <f t="shared" si="125"/>
        <v>0</v>
      </c>
      <c r="P352" s="147">
        <f t="shared" si="125"/>
        <v>0</v>
      </c>
      <c r="Q352" s="147">
        <f t="shared" si="125"/>
        <v>0</v>
      </c>
      <c r="R352" s="147">
        <f t="shared" si="125"/>
        <v>0</v>
      </c>
      <c r="S352" s="147">
        <f t="shared" si="125"/>
        <v>0</v>
      </c>
      <c r="T352" s="147">
        <f t="shared" si="125"/>
        <v>0</v>
      </c>
      <c r="U352" s="146"/>
      <c r="AH352" s="146"/>
      <c r="AU352" s="146"/>
      <c r="BH352" s="146"/>
      <c r="BU352" s="146"/>
      <c r="CH352" s="146"/>
      <c r="CU352" s="146"/>
      <c r="DH352" s="146"/>
      <c r="DU352" s="146"/>
      <c r="EH352" s="146"/>
    </row>
    <row r="353" spans="1:138" ht="15.75" hidden="1" x14ac:dyDescent="0.25">
      <c r="A353" s="2">
        <f t="shared" ref="A353:E362" si="126">A214</f>
        <v>71</v>
      </c>
      <c r="B353" s="1">
        <f t="shared" si="126"/>
        <v>0</v>
      </c>
      <c r="C353" s="1">
        <f t="shared" si="126"/>
        <v>0</v>
      </c>
      <c r="D353" s="2">
        <f t="shared" si="126"/>
        <v>0</v>
      </c>
      <c r="E353" s="127">
        <f t="shared" si="126"/>
        <v>0</v>
      </c>
      <c r="H353" s="138">
        <v>0</v>
      </c>
      <c r="I353" s="147">
        <f t="shared" ref="I353:T353" si="127">I214+H353</f>
        <v>0</v>
      </c>
      <c r="J353" s="147">
        <f t="shared" si="127"/>
        <v>0</v>
      </c>
      <c r="K353" s="147">
        <f t="shared" si="127"/>
        <v>0</v>
      </c>
      <c r="L353" s="147">
        <f t="shared" si="127"/>
        <v>0</v>
      </c>
      <c r="M353" s="147">
        <f t="shared" si="127"/>
        <v>0</v>
      </c>
      <c r="N353" s="147">
        <f t="shared" si="127"/>
        <v>0</v>
      </c>
      <c r="O353" s="147">
        <f t="shared" si="127"/>
        <v>0</v>
      </c>
      <c r="P353" s="147">
        <f t="shared" si="127"/>
        <v>0</v>
      </c>
      <c r="Q353" s="147">
        <f t="shared" si="127"/>
        <v>0</v>
      </c>
      <c r="R353" s="147">
        <f t="shared" si="127"/>
        <v>0</v>
      </c>
      <c r="S353" s="147">
        <f t="shared" si="127"/>
        <v>0</v>
      </c>
      <c r="T353" s="147">
        <f t="shared" si="127"/>
        <v>0</v>
      </c>
      <c r="U353" s="146"/>
      <c r="AH353" s="146"/>
      <c r="AU353" s="146"/>
      <c r="BH353" s="146"/>
      <c r="BU353" s="146"/>
      <c r="CH353" s="146"/>
      <c r="CU353" s="146"/>
      <c r="DH353" s="146"/>
      <c r="DU353" s="146"/>
      <c r="EH353" s="146"/>
    </row>
    <row r="354" spans="1:138" ht="15.75" hidden="1" x14ac:dyDescent="0.25">
      <c r="A354" s="2">
        <f t="shared" si="126"/>
        <v>72</v>
      </c>
      <c r="B354" s="1">
        <f t="shared" si="126"/>
        <v>0</v>
      </c>
      <c r="C354" s="1">
        <f t="shared" si="126"/>
        <v>0</v>
      </c>
      <c r="D354" s="2">
        <f t="shared" si="126"/>
        <v>0</v>
      </c>
      <c r="E354" s="127">
        <f t="shared" si="126"/>
        <v>0</v>
      </c>
      <c r="H354" s="138">
        <v>0</v>
      </c>
      <c r="I354" s="147">
        <f t="shared" ref="I354:T354" si="128">I215+H354</f>
        <v>0</v>
      </c>
      <c r="J354" s="147">
        <f t="shared" si="128"/>
        <v>0</v>
      </c>
      <c r="K354" s="147">
        <f t="shared" si="128"/>
        <v>0</v>
      </c>
      <c r="L354" s="147">
        <f t="shared" si="128"/>
        <v>0</v>
      </c>
      <c r="M354" s="147">
        <f t="shared" si="128"/>
        <v>0</v>
      </c>
      <c r="N354" s="147">
        <f t="shared" si="128"/>
        <v>0</v>
      </c>
      <c r="O354" s="147">
        <f t="shared" si="128"/>
        <v>0</v>
      </c>
      <c r="P354" s="147">
        <f t="shared" si="128"/>
        <v>0</v>
      </c>
      <c r="Q354" s="147">
        <f t="shared" si="128"/>
        <v>0</v>
      </c>
      <c r="R354" s="147">
        <f t="shared" si="128"/>
        <v>0</v>
      </c>
      <c r="S354" s="147">
        <f t="shared" si="128"/>
        <v>0</v>
      </c>
      <c r="T354" s="147">
        <f t="shared" si="128"/>
        <v>0</v>
      </c>
      <c r="U354" s="146"/>
      <c r="AH354" s="146"/>
      <c r="AU354" s="146"/>
      <c r="BH354" s="146"/>
      <c r="BU354" s="146"/>
      <c r="CH354" s="146"/>
      <c r="CU354" s="146"/>
      <c r="DH354" s="146"/>
      <c r="DU354" s="146"/>
      <c r="EH354" s="146"/>
    </row>
    <row r="355" spans="1:138" ht="15.75" hidden="1" x14ac:dyDescent="0.25">
      <c r="A355" s="2">
        <f t="shared" si="126"/>
        <v>73</v>
      </c>
      <c r="B355" s="1">
        <f t="shared" si="126"/>
        <v>0</v>
      </c>
      <c r="C355" s="1">
        <f t="shared" si="126"/>
        <v>0</v>
      </c>
      <c r="D355" s="2">
        <f t="shared" si="126"/>
        <v>0</v>
      </c>
      <c r="E355" s="127">
        <f t="shared" si="126"/>
        <v>0</v>
      </c>
      <c r="H355" s="138">
        <v>0</v>
      </c>
      <c r="I355" s="147">
        <f t="shared" ref="I355:T355" si="129">I216+H355</f>
        <v>0</v>
      </c>
      <c r="J355" s="147">
        <f t="shared" si="129"/>
        <v>0</v>
      </c>
      <c r="K355" s="147">
        <f t="shared" si="129"/>
        <v>0</v>
      </c>
      <c r="L355" s="147">
        <f t="shared" si="129"/>
        <v>0</v>
      </c>
      <c r="M355" s="147">
        <f t="shared" si="129"/>
        <v>0</v>
      </c>
      <c r="N355" s="147">
        <f t="shared" si="129"/>
        <v>0</v>
      </c>
      <c r="O355" s="147">
        <f t="shared" si="129"/>
        <v>0</v>
      </c>
      <c r="P355" s="147">
        <f t="shared" si="129"/>
        <v>0</v>
      </c>
      <c r="Q355" s="147">
        <f t="shared" si="129"/>
        <v>0</v>
      </c>
      <c r="R355" s="147">
        <f t="shared" si="129"/>
        <v>0</v>
      </c>
      <c r="S355" s="147">
        <f t="shared" si="129"/>
        <v>0</v>
      </c>
      <c r="T355" s="147">
        <f t="shared" si="129"/>
        <v>0</v>
      </c>
      <c r="U355" s="146"/>
      <c r="AH355" s="146"/>
      <c r="AU355" s="146"/>
      <c r="BH355" s="146"/>
      <c r="BU355" s="146"/>
      <c r="CH355" s="146"/>
      <c r="CU355" s="146"/>
      <c r="DH355" s="146"/>
      <c r="DU355" s="146"/>
      <c r="EH355" s="146"/>
    </row>
    <row r="356" spans="1:138" ht="15.75" hidden="1" x14ac:dyDescent="0.25">
      <c r="A356" s="2">
        <f t="shared" si="126"/>
        <v>74</v>
      </c>
      <c r="B356" s="1">
        <f t="shared" si="126"/>
        <v>0</v>
      </c>
      <c r="C356" s="1">
        <f t="shared" si="126"/>
        <v>0</v>
      </c>
      <c r="D356" s="2">
        <f t="shared" si="126"/>
        <v>0</v>
      </c>
      <c r="E356" s="127">
        <f t="shared" si="126"/>
        <v>0</v>
      </c>
      <c r="H356" s="138">
        <v>0</v>
      </c>
      <c r="I356" s="147">
        <f t="shared" ref="I356:T356" si="130">I217+H356</f>
        <v>0</v>
      </c>
      <c r="J356" s="147">
        <f t="shared" si="130"/>
        <v>0</v>
      </c>
      <c r="K356" s="147">
        <f t="shared" si="130"/>
        <v>0</v>
      </c>
      <c r="L356" s="147">
        <f t="shared" si="130"/>
        <v>0</v>
      </c>
      <c r="M356" s="147">
        <f t="shared" si="130"/>
        <v>0</v>
      </c>
      <c r="N356" s="147">
        <f t="shared" si="130"/>
        <v>0</v>
      </c>
      <c r="O356" s="147">
        <f t="shared" si="130"/>
        <v>0</v>
      </c>
      <c r="P356" s="147">
        <f t="shared" si="130"/>
        <v>0</v>
      </c>
      <c r="Q356" s="147">
        <f t="shared" si="130"/>
        <v>0</v>
      </c>
      <c r="R356" s="147">
        <f t="shared" si="130"/>
        <v>0</v>
      </c>
      <c r="S356" s="147">
        <f t="shared" si="130"/>
        <v>0</v>
      </c>
      <c r="T356" s="147">
        <f t="shared" si="130"/>
        <v>0</v>
      </c>
      <c r="U356" s="146"/>
      <c r="AH356" s="146"/>
      <c r="AU356" s="146"/>
      <c r="BH356" s="146"/>
      <c r="BU356" s="146"/>
      <c r="CH356" s="146"/>
      <c r="CU356" s="146"/>
      <c r="DH356" s="146"/>
      <c r="DU356" s="146"/>
      <c r="EH356" s="146"/>
    </row>
    <row r="357" spans="1:138" ht="15.75" hidden="1" x14ac:dyDescent="0.25">
      <c r="A357" s="2">
        <f t="shared" si="126"/>
        <v>75</v>
      </c>
      <c r="B357" s="1">
        <f t="shared" si="126"/>
        <v>0</v>
      </c>
      <c r="C357" s="1">
        <f t="shared" si="126"/>
        <v>0</v>
      </c>
      <c r="D357" s="2">
        <f t="shared" si="126"/>
        <v>0</v>
      </c>
      <c r="E357" s="127">
        <f t="shared" si="126"/>
        <v>0</v>
      </c>
      <c r="H357" s="138">
        <v>0</v>
      </c>
      <c r="I357" s="147">
        <f t="shared" ref="I357:T357" si="131">I218+H357</f>
        <v>0</v>
      </c>
      <c r="J357" s="147">
        <f t="shared" si="131"/>
        <v>0</v>
      </c>
      <c r="K357" s="147">
        <f t="shared" si="131"/>
        <v>0</v>
      </c>
      <c r="L357" s="147">
        <f t="shared" si="131"/>
        <v>0</v>
      </c>
      <c r="M357" s="147">
        <f t="shared" si="131"/>
        <v>0</v>
      </c>
      <c r="N357" s="147">
        <f t="shared" si="131"/>
        <v>0</v>
      </c>
      <c r="O357" s="147">
        <f t="shared" si="131"/>
        <v>0</v>
      </c>
      <c r="P357" s="147">
        <f t="shared" si="131"/>
        <v>0</v>
      </c>
      <c r="Q357" s="147">
        <f t="shared" si="131"/>
        <v>0</v>
      </c>
      <c r="R357" s="147">
        <f t="shared" si="131"/>
        <v>0</v>
      </c>
      <c r="S357" s="147">
        <f t="shared" si="131"/>
        <v>0</v>
      </c>
      <c r="T357" s="147">
        <f t="shared" si="131"/>
        <v>0</v>
      </c>
      <c r="U357" s="146"/>
      <c r="AH357" s="146"/>
      <c r="AU357" s="146"/>
      <c r="BH357" s="146"/>
      <c r="BU357" s="146"/>
      <c r="CH357" s="146"/>
      <c r="CU357" s="146"/>
      <c r="DH357" s="146"/>
      <c r="DU357" s="146"/>
      <c r="EH357" s="146"/>
    </row>
    <row r="358" spans="1:138" ht="15.75" hidden="1" x14ac:dyDescent="0.25">
      <c r="A358" s="2">
        <f t="shared" si="126"/>
        <v>76</v>
      </c>
      <c r="B358" s="1">
        <f t="shared" si="126"/>
        <v>0</v>
      </c>
      <c r="C358" s="1">
        <f t="shared" si="126"/>
        <v>0</v>
      </c>
      <c r="D358" s="2">
        <f t="shared" si="126"/>
        <v>0</v>
      </c>
      <c r="E358" s="127">
        <f t="shared" si="126"/>
        <v>0</v>
      </c>
      <c r="H358" s="138">
        <v>0</v>
      </c>
      <c r="I358" s="147">
        <f t="shared" ref="I358:T358" si="132">I219+H358</f>
        <v>0</v>
      </c>
      <c r="J358" s="147">
        <f t="shared" si="132"/>
        <v>0</v>
      </c>
      <c r="K358" s="147">
        <f t="shared" si="132"/>
        <v>0</v>
      </c>
      <c r="L358" s="147">
        <f t="shared" si="132"/>
        <v>0</v>
      </c>
      <c r="M358" s="147">
        <f t="shared" si="132"/>
        <v>0</v>
      </c>
      <c r="N358" s="147">
        <f t="shared" si="132"/>
        <v>0</v>
      </c>
      <c r="O358" s="147">
        <f t="shared" si="132"/>
        <v>0</v>
      </c>
      <c r="P358" s="147">
        <f t="shared" si="132"/>
        <v>0</v>
      </c>
      <c r="Q358" s="147">
        <f t="shared" si="132"/>
        <v>0</v>
      </c>
      <c r="R358" s="147">
        <f t="shared" si="132"/>
        <v>0</v>
      </c>
      <c r="S358" s="147">
        <f t="shared" si="132"/>
        <v>0</v>
      </c>
      <c r="T358" s="147">
        <f t="shared" si="132"/>
        <v>0</v>
      </c>
      <c r="U358" s="146"/>
      <c r="AH358" s="146"/>
      <c r="AU358" s="146"/>
      <c r="BH358" s="146"/>
      <c r="BU358" s="146"/>
      <c r="CH358" s="146"/>
      <c r="CU358" s="146"/>
      <c r="DH358" s="146"/>
      <c r="DU358" s="146"/>
      <c r="EH358" s="146"/>
    </row>
    <row r="359" spans="1:138" ht="15.75" hidden="1" x14ac:dyDescent="0.25">
      <c r="A359" s="2">
        <f t="shared" si="126"/>
        <v>77</v>
      </c>
      <c r="B359" s="1">
        <f t="shared" si="126"/>
        <v>0</v>
      </c>
      <c r="C359" s="1">
        <f t="shared" si="126"/>
        <v>0</v>
      </c>
      <c r="D359" s="2">
        <f t="shared" si="126"/>
        <v>0</v>
      </c>
      <c r="E359" s="127">
        <f t="shared" si="126"/>
        <v>0</v>
      </c>
      <c r="H359" s="138">
        <v>0</v>
      </c>
      <c r="I359" s="147">
        <f t="shared" ref="I359:T359" si="133">I220+H359</f>
        <v>0</v>
      </c>
      <c r="J359" s="147">
        <f t="shared" si="133"/>
        <v>0</v>
      </c>
      <c r="K359" s="147">
        <f t="shared" si="133"/>
        <v>0</v>
      </c>
      <c r="L359" s="147">
        <f t="shared" si="133"/>
        <v>0</v>
      </c>
      <c r="M359" s="147">
        <f t="shared" si="133"/>
        <v>0</v>
      </c>
      <c r="N359" s="147">
        <f t="shared" si="133"/>
        <v>0</v>
      </c>
      <c r="O359" s="147">
        <f t="shared" si="133"/>
        <v>0</v>
      </c>
      <c r="P359" s="147">
        <f t="shared" si="133"/>
        <v>0</v>
      </c>
      <c r="Q359" s="147">
        <f t="shared" si="133"/>
        <v>0</v>
      </c>
      <c r="R359" s="147">
        <f t="shared" si="133"/>
        <v>0</v>
      </c>
      <c r="S359" s="147">
        <f t="shared" si="133"/>
        <v>0</v>
      </c>
      <c r="T359" s="147">
        <f t="shared" si="133"/>
        <v>0</v>
      </c>
      <c r="U359" s="146"/>
      <c r="AH359" s="146"/>
      <c r="AU359" s="146"/>
      <c r="BH359" s="146"/>
      <c r="BU359" s="146"/>
      <c r="CH359" s="146"/>
      <c r="CU359" s="146"/>
      <c r="DH359" s="146"/>
      <c r="DU359" s="146"/>
      <c r="EH359" s="146"/>
    </row>
    <row r="360" spans="1:138" ht="15.75" hidden="1" x14ac:dyDescent="0.25">
      <c r="A360" s="2">
        <f t="shared" si="126"/>
        <v>78</v>
      </c>
      <c r="B360" s="1">
        <f t="shared" si="126"/>
        <v>0</v>
      </c>
      <c r="C360" s="1">
        <f t="shared" si="126"/>
        <v>0</v>
      </c>
      <c r="D360" s="2">
        <f t="shared" si="126"/>
        <v>0</v>
      </c>
      <c r="E360" s="127">
        <f t="shared" si="126"/>
        <v>0</v>
      </c>
      <c r="H360" s="138">
        <v>0</v>
      </c>
      <c r="I360" s="147">
        <f t="shared" ref="I360:T360" si="134">I221+H360</f>
        <v>0</v>
      </c>
      <c r="J360" s="147">
        <f t="shared" si="134"/>
        <v>0</v>
      </c>
      <c r="K360" s="147">
        <f t="shared" si="134"/>
        <v>0</v>
      </c>
      <c r="L360" s="147">
        <f t="shared" si="134"/>
        <v>0</v>
      </c>
      <c r="M360" s="147">
        <f t="shared" si="134"/>
        <v>0</v>
      </c>
      <c r="N360" s="147">
        <f t="shared" si="134"/>
        <v>0</v>
      </c>
      <c r="O360" s="147">
        <f t="shared" si="134"/>
        <v>0</v>
      </c>
      <c r="P360" s="147">
        <f t="shared" si="134"/>
        <v>0</v>
      </c>
      <c r="Q360" s="147">
        <f t="shared" si="134"/>
        <v>0</v>
      </c>
      <c r="R360" s="147">
        <f t="shared" si="134"/>
        <v>0</v>
      </c>
      <c r="S360" s="147">
        <f t="shared" si="134"/>
        <v>0</v>
      </c>
      <c r="T360" s="147">
        <f t="shared" si="134"/>
        <v>0</v>
      </c>
      <c r="U360" s="146"/>
      <c r="AH360" s="146"/>
      <c r="AU360" s="146"/>
      <c r="BH360" s="146"/>
      <c r="BU360" s="146"/>
      <c r="CH360" s="146"/>
      <c r="CU360" s="146"/>
      <c r="DH360" s="146"/>
      <c r="DU360" s="146"/>
      <c r="EH360" s="146"/>
    </row>
    <row r="361" spans="1:138" ht="15.75" hidden="1" x14ac:dyDescent="0.25">
      <c r="A361" s="2">
        <f t="shared" si="126"/>
        <v>79</v>
      </c>
      <c r="B361" s="1">
        <f t="shared" si="126"/>
        <v>0</v>
      </c>
      <c r="C361" s="1">
        <f t="shared" si="126"/>
        <v>0</v>
      </c>
      <c r="D361" s="2">
        <f t="shared" si="126"/>
        <v>0</v>
      </c>
      <c r="E361" s="127">
        <f t="shared" si="126"/>
        <v>0</v>
      </c>
      <c r="H361" s="138">
        <v>0</v>
      </c>
      <c r="I361" s="147">
        <f t="shared" ref="I361:T361" si="135">I222+H361</f>
        <v>0</v>
      </c>
      <c r="J361" s="147">
        <f t="shared" si="135"/>
        <v>0</v>
      </c>
      <c r="K361" s="147">
        <f t="shared" si="135"/>
        <v>0</v>
      </c>
      <c r="L361" s="147">
        <f t="shared" si="135"/>
        <v>0</v>
      </c>
      <c r="M361" s="147">
        <f t="shared" si="135"/>
        <v>0</v>
      </c>
      <c r="N361" s="147">
        <f t="shared" si="135"/>
        <v>0</v>
      </c>
      <c r="O361" s="147">
        <f t="shared" si="135"/>
        <v>0</v>
      </c>
      <c r="P361" s="147">
        <f t="shared" si="135"/>
        <v>0</v>
      </c>
      <c r="Q361" s="147">
        <f t="shared" si="135"/>
        <v>0</v>
      </c>
      <c r="R361" s="147">
        <f t="shared" si="135"/>
        <v>0</v>
      </c>
      <c r="S361" s="147">
        <f t="shared" si="135"/>
        <v>0</v>
      </c>
      <c r="T361" s="147">
        <f t="shared" si="135"/>
        <v>0</v>
      </c>
      <c r="U361" s="146"/>
      <c r="AH361" s="146"/>
      <c r="AU361" s="146"/>
      <c r="BH361" s="146"/>
      <c r="BU361" s="146"/>
      <c r="CH361" s="146"/>
      <c r="CU361" s="146"/>
      <c r="DH361" s="146"/>
      <c r="DU361" s="146"/>
      <c r="EH361" s="146"/>
    </row>
    <row r="362" spans="1:138" ht="15.75" hidden="1" x14ac:dyDescent="0.25">
      <c r="A362" s="2">
        <f t="shared" si="126"/>
        <v>80</v>
      </c>
      <c r="B362" s="1">
        <f t="shared" si="126"/>
        <v>0</v>
      </c>
      <c r="C362" s="1">
        <f t="shared" si="126"/>
        <v>0</v>
      </c>
      <c r="D362" s="2">
        <f t="shared" si="126"/>
        <v>0</v>
      </c>
      <c r="E362" s="127">
        <f t="shared" si="126"/>
        <v>0</v>
      </c>
      <c r="H362" s="138">
        <v>0</v>
      </c>
      <c r="I362" s="147">
        <f t="shared" ref="I362:T362" si="136">I223+H362</f>
        <v>0</v>
      </c>
      <c r="J362" s="147">
        <f t="shared" si="136"/>
        <v>0</v>
      </c>
      <c r="K362" s="147">
        <f t="shared" si="136"/>
        <v>0</v>
      </c>
      <c r="L362" s="147">
        <f t="shared" si="136"/>
        <v>0</v>
      </c>
      <c r="M362" s="147">
        <f t="shared" si="136"/>
        <v>0</v>
      </c>
      <c r="N362" s="147">
        <f t="shared" si="136"/>
        <v>0</v>
      </c>
      <c r="O362" s="147">
        <f t="shared" si="136"/>
        <v>0</v>
      </c>
      <c r="P362" s="147">
        <f t="shared" si="136"/>
        <v>0</v>
      </c>
      <c r="Q362" s="147">
        <f t="shared" si="136"/>
        <v>0</v>
      </c>
      <c r="R362" s="147">
        <f t="shared" si="136"/>
        <v>0</v>
      </c>
      <c r="S362" s="147">
        <f t="shared" si="136"/>
        <v>0</v>
      </c>
      <c r="T362" s="147">
        <f t="shared" si="136"/>
        <v>0</v>
      </c>
      <c r="U362" s="146"/>
      <c r="AH362" s="146"/>
      <c r="AU362" s="146"/>
      <c r="BH362" s="146"/>
      <c r="BU362" s="146"/>
      <c r="CH362" s="146"/>
      <c r="CU362" s="146"/>
      <c r="DH362" s="146"/>
      <c r="DU362" s="146"/>
      <c r="EH362" s="146"/>
    </row>
    <row r="363" spans="1:138" ht="15.75" hidden="1" x14ac:dyDescent="0.25">
      <c r="A363" s="2">
        <f t="shared" ref="A363:E372" si="137">A224</f>
        <v>81</v>
      </c>
      <c r="B363" s="1">
        <f t="shared" si="137"/>
        <v>0</v>
      </c>
      <c r="C363" s="1">
        <f t="shared" si="137"/>
        <v>0</v>
      </c>
      <c r="D363" s="2">
        <f t="shared" si="137"/>
        <v>0</v>
      </c>
      <c r="E363" s="127">
        <f t="shared" si="137"/>
        <v>0</v>
      </c>
      <c r="H363" s="138">
        <v>0</v>
      </c>
      <c r="I363" s="147">
        <f t="shared" ref="I363:T363" si="138">I224+H363</f>
        <v>0</v>
      </c>
      <c r="J363" s="147">
        <f t="shared" si="138"/>
        <v>0</v>
      </c>
      <c r="K363" s="147">
        <f t="shared" si="138"/>
        <v>0</v>
      </c>
      <c r="L363" s="147">
        <f t="shared" si="138"/>
        <v>0</v>
      </c>
      <c r="M363" s="147">
        <f t="shared" si="138"/>
        <v>0</v>
      </c>
      <c r="N363" s="147">
        <f t="shared" si="138"/>
        <v>0</v>
      </c>
      <c r="O363" s="147">
        <f t="shared" si="138"/>
        <v>0</v>
      </c>
      <c r="P363" s="147">
        <f t="shared" si="138"/>
        <v>0</v>
      </c>
      <c r="Q363" s="147">
        <f t="shared" si="138"/>
        <v>0</v>
      </c>
      <c r="R363" s="147">
        <f t="shared" si="138"/>
        <v>0</v>
      </c>
      <c r="S363" s="147">
        <f t="shared" si="138"/>
        <v>0</v>
      </c>
      <c r="T363" s="147">
        <f t="shared" si="138"/>
        <v>0</v>
      </c>
      <c r="U363" s="146"/>
      <c r="AH363" s="146"/>
      <c r="AU363" s="146"/>
      <c r="BH363" s="146"/>
      <c r="BU363" s="146"/>
      <c r="CH363" s="146"/>
      <c r="CU363" s="146"/>
      <c r="DH363" s="146"/>
      <c r="DU363" s="146"/>
      <c r="EH363" s="146"/>
    </row>
    <row r="364" spans="1:138" ht="15.75" hidden="1" x14ac:dyDescent="0.25">
      <c r="A364" s="2">
        <f t="shared" si="137"/>
        <v>82</v>
      </c>
      <c r="B364" s="1">
        <f t="shared" si="137"/>
        <v>0</v>
      </c>
      <c r="C364" s="1">
        <f t="shared" si="137"/>
        <v>0</v>
      </c>
      <c r="D364" s="2">
        <f t="shared" si="137"/>
        <v>0</v>
      </c>
      <c r="E364" s="127">
        <f t="shared" si="137"/>
        <v>0</v>
      </c>
      <c r="H364" s="138">
        <v>0</v>
      </c>
      <c r="I364" s="147">
        <f t="shared" ref="I364:T364" si="139">I225+H364</f>
        <v>0</v>
      </c>
      <c r="J364" s="147">
        <f t="shared" si="139"/>
        <v>0</v>
      </c>
      <c r="K364" s="147">
        <f t="shared" si="139"/>
        <v>0</v>
      </c>
      <c r="L364" s="147">
        <f t="shared" si="139"/>
        <v>0</v>
      </c>
      <c r="M364" s="147">
        <f t="shared" si="139"/>
        <v>0</v>
      </c>
      <c r="N364" s="147">
        <f t="shared" si="139"/>
        <v>0</v>
      </c>
      <c r="O364" s="147">
        <f t="shared" si="139"/>
        <v>0</v>
      </c>
      <c r="P364" s="147">
        <f t="shared" si="139"/>
        <v>0</v>
      </c>
      <c r="Q364" s="147">
        <f t="shared" si="139"/>
        <v>0</v>
      </c>
      <c r="R364" s="147">
        <f t="shared" si="139"/>
        <v>0</v>
      </c>
      <c r="S364" s="147">
        <f t="shared" si="139"/>
        <v>0</v>
      </c>
      <c r="T364" s="147">
        <f t="shared" si="139"/>
        <v>0</v>
      </c>
      <c r="U364" s="146"/>
      <c r="AH364" s="146"/>
      <c r="AU364" s="146"/>
      <c r="BH364" s="146"/>
      <c r="BU364" s="146"/>
      <c r="CH364" s="146"/>
      <c r="CU364" s="146"/>
      <c r="DH364" s="146"/>
      <c r="DU364" s="146"/>
      <c r="EH364" s="146"/>
    </row>
    <row r="365" spans="1:138" ht="15.75" hidden="1" x14ac:dyDescent="0.25">
      <c r="A365" s="2">
        <f t="shared" si="137"/>
        <v>83</v>
      </c>
      <c r="B365" s="1">
        <f t="shared" si="137"/>
        <v>0</v>
      </c>
      <c r="C365" s="1">
        <f t="shared" si="137"/>
        <v>0</v>
      </c>
      <c r="D365" s="2">
        <f t="shared" si="137"/>
        <v>0</v>
      </c>
      <c r="E365" s="127">
        <f t="shared" si="137"/>
        <v>0</v>
      </c>
      <c r="H365" s="138">
        <v>0</v>
      </c>
      <c r="I365" s="147">
        <f t="shared" ref="I365:T365" si="140">I226+H365</f>
        <v>0</v>
      </c>
      <c r="J365" s="147">
        <f t="shared" si="140"/>
        <v>0</v>
      </c>
      <c r="K365" s="147">
        <f t="shared" si="140"/>
        <v>0</v>
      </c>
      <c r="L365" s="147">
        <f t="shared" si="140"/>
        <v>0</v>
      </c>
      <c r="M365" s="147">
        <f t="shared" si="140"/>
        <v>0</v>
      </c>
      <c r="N365" s="147">
        <f t="shared" si="140"/>
        <v>0</v>
      </c>
      <c r="O365" s="147">
        <f t="shared" si="140"/>
        <v>0</v>
      </c>
      <c r="P365" s="147">
        <f t="shared" si="140"/>
        <v>0</v>
      </c>
      <c r="Q365" s="147">
        <f t="shared" si="140"/>
        <v>0</v>
      </c>
      <c r="R365" s="147">
        <f t="shared" si="140"/>
        <v>0</v>
      </c>
      <c r="S365" s="147">
        <f t="shared" si="140"/>
        <v>0</v>
      </c>
      <c r="T365" s="147">
        <f t="shared" si="140"/>
        <v>0</v>
      </c>
      <c r="U365" s="146"/>
      <c r="AH365" s="146"/>
      <c r="AU365" s="146"/>
      <c r="BH365" s="146"/>
      <c r="BU365" s="146"/>
      <c r="CH365" s="146"/>
      <c r="CU365" s="146"/>
      <c r="DH365" s="146"/>
      <c r="DU365" s="146"/>
      <c r="EH365" s="146"/>
    </row>
    <row r="366" spans="1:138" ht="15.75" hidden="1" x14ac:dyDescent="0.25">
      <c r="A366" s="2">
        <f t="shared" si="137"/>
        <v>84</v>
      </c>
      <c r="B366" s="1">
        <f t="shared" si="137"/>
        <v>0</v>
      </c>
      <c r="C366" s="1">
        <f t="shared" si="137"/>
        <v>0</v>
      </c>
      <c r="D366" s="2">
        <f t="shared" si="137"/>
        <v>0</v>
      </c>
      <c r="E366" s="127">
        <f t="shared" si="137"/>
        <v>0</v>
      </c>
      <c r="H366" s="138">
        <v>0</v>
      </c>
      <c r="I366" s="147">
        <f t="shared" ref="I366:T366" si="141">I227+H366</f>
        <v>0</v>
      </c>
      <c r="J366" s="147">
        <f t="shared" si="141"/>
        <v>0</v>
      </c>
      <c r="K366" s="147">
        <f t="shared" si="141"/>
        <v>0</v>
      </c>
      <c r="L366" s="147">
        <f t="shared" si="141"/>
        <v>0</v>
      </c>
      <c r="M366" s="147">
        <f t="shared" si="141"/>
        <v>0</v>
      </c>
      <c r="N366" s="147">
        <f t="shared" si="141"/>
        <v>0</v>
      </c>
      <c r="O366" s="147">
        <f t="shared" si="141"/>
        <v>0</v>
      </c>
      <c r="P366" s="147">
        <f t="shared" si="141"/>
        <v>0</v>
      </c>
      <c r="Q366" s="147">
        <f t="shared" si="141"/>
        <v>0</v>
      </c>
      <c r="R366" s="147">
        <f t="shared" si="141"/>
        <v>0</v>
      </c>
      <c r="S366" s="147">
        <f t="shared" si="141"/>
        <v>0</v>
      </c>
      <c r="T366" s="147">
        <f t="shared" si="141"/>
        <v>0</v>
      </c>
      <c r="U366" s="146"/>
      <c r="AH366" s="146"/>
      <c r="AU366" s="146"/>
      <c r="BH366" s="146"/>
      <c r="BU366" s="146"/>
      <c r="CH366" s="146"/>
      <c r="CU366" s="146"/>
      <c r="DH366" s="146"/>
      <c r="DU366" s="146"/>
      <c r="EH366" s="146"/>
    </row>
    <row r="367" spans="1:138" ht="15.75" hidden="1" x14ac:dyDescent="0.25">
      <c r="A367" s="2">
        <f t="shared" si="137"/>
        <v>85</v>
      </c>
      <c r="B367" s="1">
        <f t="shared" si="137"/>
        <v>0</v>
      </c>
      <c r="C367" s="1">
        <f t="shared" si="137"/>
        <v>0</v>
      </c>
      <c r="D367" s="2">
        <f t="shared" si="137"/>
        <v>0</v>
      </c>
      <c r="E367" s="127">
        <f t="shared" si="137"/>
        <v>0</v>
      </c>
      <c r="H367" s="138">
        <v>0</v>
      </c>
      <c r="I367" s="147">
        <f t="shared" ref="I367:T367" si="142">I228+H367</f>
        <v>0</v>
      </c>
      <c r="J367" s="147">
        <f t="shared" si="142"/>
        <v>0</v>
      </c>
      <c r="K367" s="147">
        <f t="shared" si="142"/>
        <v>0</v>
      </c>
      <c r="L367" s="147">
        <f t="shared" si="142"/>
        <v>0</v>
      </c>
      <c r="M367" s="147">
        <f t="shared" si="142"/>
        <v>0</v>
      </c>
      <c r="N367" s="147">
        <f t="shared" si="142"/>
        <v>0</v>
      </c>
      <c r="O367" s="147">
        <f t="shared" si="142"/>
        <v>0</v>
      </c>
      <c r="P367" s="147">
        <f t="shared" si="142"/>
        <v>0</v>
      </c>
      <c r="Q367" s="147">
        <f t="shared" si="142"/>
        <v>0</v>
      </c>
      <c r="R367" s="147">
        <f t="shared" si="142"/>
        <v>0</v>
      </c>
      <c r="S367" s="147">
        <f t="shared" si="142"/>
        <v>0</v>
      </c>
      <c r="T367" s="147">
        <f t="shared" si="142"/>
        <v>0</v>
      </c>
      <c r="U367" s="146"/>
      <c r="AH367" s="146"/>
      <c r="AU367" s="146"/>
      <c r="BH367" s="146"/>
      <c r="BU367" s="146"/>
      <c r="CH367" s="146"/>
      <c r="CU367" s="146"/>
      <c r="DH367" s="146"/>
      <c r="DU367" s="146"/>
      <c r="EH367" s="146"/>
    </row>
    <row r="368" spans="1:138" ht="15.75" hidden="1" x14ac:dyDescent="0.25">
      <c r="A368" s="2">
        <f t="shared" si="137"/>
        <v>86</v>
      </c>
      <c r="B368" s="1">
        <f t="shared" si="137"/>
        <v>0</v>
      </c>
      <c r="C368" s="1">
        <f t="shared" si="137"/>
        <v>0</v>
      </c>
      <c r="D368" s="2">
        <f t="shared" si="137"/>
        <v>0</v>
      </c>
      <c r="E368" s="127">
        <f t="shared" si="137"/>
        <v>0</v>
      </c>
      <c r="H368" s="138">
        <v>0</v>
      </c>
      <c r="I368" s="147">
        <f t="shared" ref="I368:T368" si="143">I229+H368</f>
        <v>0</v>
      </c>
      <c r="J368" s="147">
        <f t="shared" si="143"/>
        <v>0</v>
      </c>
      <c r="K368" s="147">
        <f t="shared" si="143"/>
        <v>0</v>
      </c>
      <c r="L368" s="147">
        <f t="shared" si="143"/>
        <v>0</v>
      </c>
      <c r="M368" s="147">
        <f t="shared" si="143"/>
        <v>0</v>
      </c>
      <c r="N368" s="147">
        <f t="shared" si="143"/>
        <v>0</v>
      </c>
      <c r="O368" s="147">
        <f t="shared" si="143"/>
        <v>0</v>
      </c>
      <c r="P368" s="147">
        <f t="shared" si="143"/>
        <v>0</v>
      </c>
      <c r="Q368" s="147">
        <f t="shared" si="143"/>
        <v>0</v>
      </c>
      <c r="R368" s="147">
        <f t="shared" si="143"/>
        <v>0</v>
      </c>
      <c r="S368" s="147">
        <f t="shared" si="143"/>
        <v>0</v>
      </c>
      <c r="T368" s="147">
        <f t="shared" si="143"/>
        <v>0</v>
      </c>
      <c r="U368" s="146"/>
      <c r="AH368" s="146"/>
      <c r="AU368" s="146"/>
      <c r="BH368" s="146"/>
      <c r="BU368" s="146"/>
      <c r="CH368" s="146"/>
      <c r="CU368" s="146"/>
      <c r="DH368" s="146"/>
      <c r="DU368" s="146"/>
      <c r="EH368" s="146"/>
    </row>
    <row r="369" spans="1:138" ht="15.75" hidden="1" x14ac:dyDescent="0.25">
      <c r="A369" s="2">
        <f t="shared" si="137"/>
        <v>87</v>
      </c>
      <c r="B369" s="1">
        <f t="shared" si="137"/>
        <v>0</v>
      </c>
      <c r="C369" s="1">
        <f t="shared" si="137"/>
        <v>0</v>
      </c>
      <c r="D369" s="2">
        <f t="shared" si="137"/>
        <v>0</v>
      </c>
      <c r="E369" s="127">
        <f t="shared" si="137"/>
        <v>0</v>
      </c>
      <c r="H369" s="138">
        <v>0</v>
      </c>
      <c r="I369" s="147">
        <f t="shared" ref="I369:T369" si="144">I230+H369</f>
        <v>0</v>
      </c>
      <c r="J369" s="147">
        <f t="shared" si="144"/>
        <v>0</v>
      </c>
      <c r="K369" s="147">
        <f t="shared" si="144"/>
        <v>0</v>
      </c>
      <c r="L369" s="147">
        <f t="shared" si="144"/>
        <v>0</v>
      </c>
      <c r="M369" s="147">
        <f t="shared" si="144"/>
        <v>0</v>
      </c>
      <c r="N369" s="147">
        <f t="shared" si="144"/>
        <v>0</v>
      </c>
      <c r="O369" s="147">
        <f t="shared" si="144"/>
        <v>0</v>
      </c>
      <c r="P369" s="147">
        <f t="shared" si="144"/>
        <v>0</v>
      </c>
      <c r="Q369" s="147">
        <f t="shared" si="144"/>
        <v>0</v>
      </c>
      <c r="R369" s="147">
        <f t="shared" si="144"/>
        <v>0</v>
      </c>
      <c r="S369" s="147">
        <f t="shared" si="144"/>
        <v>0</v>
      </c>
      <c r="T369" s="147">
        <f t="shared" si="144"/>
        <v>0</v>
      </c>
      <c r="U369" s="146"/>
      <c r="AH369" s="146"/>
      <c r="AU369" s="146"/>
      <c r="BH369" s="146"/>
      <c r="BU369" s="146"/>
      <c r="CH369" s="146"/>
      <c r="CU369" s="146"/>
      <c r="DH369" s="146"/>
      <c r="DU369" s="146"/>
      <c r="EH369" s="146"/>
    </row>
    <row r="370" spans="1:138" ht="15.75" hidden="1" x14ac:dyDescent="0.25">
      <c r="A370" s="2">
        <f t="shared" si="137"/>
        <v>88</v>
      </c>
      <c r="B370" s="1">
        <f t="shared" si="137"/>
        <v>0</v>
      </c>
      <c r="C370" s="1">
        <f t="shared" si="137"/>
        <v>0</v>
      </c>
      <c r="D370" s="2">
        <f t="shared" si="137"/>
        <v>0</v>
      </c>
      <c r="E370" s="127">
        <f t="shared" si="137"/>
        <v>0</v>
      </c>
      <c r="H370" s="138">
        <v>0</v>
      </c>
      <c r="I370" s="147">
        <f t="shared" ref="I370:T370" si="145">I231+H370</f>
        <v>0</v>
      </c>
      <c r="J370" s="147">
        <f t="shared" si="145"/>
        <v>0</v>
      </c>
      <c r="K370" s="147">
        <f t="shared" si="145"/>
        <v>0</v>
      </c>
      <c r="L370" s="147">
        <f t="shared" si="145"/>
        <v>0</v>
      </c>
      <c r="M370" s="147">
        <f t="shared" si="145"/>
        <v>0</v>
      </c>
      <c r="N370" s="147">
        <f t="shared" si="145"/>
        <v>0</v>
      </c>
      <c r="O370" s="147">
        <f t="shared" si="145"/>
        <v>0</v>
      </c>
      <c r="P370" s="147">
        <f t="shared" si="145"/>
        <v>0</v>
      </c>
      <c r="Q370" s="147">
        <f t="shared" si="145"/>
        <v>0</v>
      </c>
      <c r="R370" s="147">
        <f t="shared" si="145"/>
        <v>0</v>
      </c>
      <c r="S370" s="147">
        <f t="shared" si="145"/>
        <v>0</v>
      </c>
      <c r="T370" s="147">
        <f t="shared" si="145"/>
        <v>0</v>
      </c>
      <c r="U370" s="146"/>
      <c r="AH370" s="146"/>
      <c r="AU370" s="146"/>
      <c r="BH370" s="146"/>
      <c r="BU370" s="146"/>
      <c r="CH370" s="146"/>
      <c r="CU370" s="146"/>
      <c r="DH370" s="146"/>
      <c r="DU370" s="146"/>
      <c r="EH370" s="146"/>
    </row>
    <row r="371" spans="1:138" ht="15.75" hidden="1" x14ac:dyDescent="0.25">
      <c r="A371" s="2">
        <f t="shared" si="137"/>
        <v>89</v>
      </c>
      <c r="B371" s="1">
        <f t="shared" si="137"/>
        <v>0</v>
      </c>
      <c r="C371" s="1">
        <f t="shared" si="137"/>
        <v>0</v>
      </c>
      <c r="D371" s="2">
        <f t="shared" si="137"/>
        <v>0</v>
      </c>
      <c r="E371" s="127">
        <f t="shared" si="137"/>
        <v>0</v>
      </c>
      <c r="H371" s="138">
        <v>0</v>
      </c>
      <c r="I371" s="147">
        <f t="shared" ref="I371:T371" si="146">I232+H371</f>
        <v>0</v>
      </c>
      <c r="J371" s="147">
        <f t="shared" si="146"/>
        <v>0</v>
      </c>
      <c r="K371" s="147">
        <f t="shared" si="146"/>
        <v>0</v>
      </c>
      <c r="L371" s="147">
        <f t="shared" si="146"/>
        <v>0</v>
      </c>
      <c r="M371" s="147">
        <f t="shared" si="146"/>
        <v>0</v>
      </c>
      <c r="N371" s="147">
        <f t="shared" si="146"/>
        <v>0</v>
      </c>
      <c r="O371" s="147">
        <f t="shared" si="146"/>
        <v>0</v>
      </c>
      <c r="P371" s="147">
        <f t="shared" si="146"/>
        <v>0</v>
      </c>
      <c r="Q371" s="147">
        <f t="shared" si="146"/>
        <v>0</v>
      </c>
      <c r="R371" s="147">
        <f t="shared" si="146"/>
        <v>0</v>
      </c>
      <c r="S371" s="147">
        <f t="shared" si="146"/>
        <v>0</v>
      </c>
      <c r="T371" s="147">
        <f t="shared" si="146"/>
        <v>0</v>
      </c>
      <c r="U371" s="146"/>
      <c r="AH371" s="146"/>
      <c r="AU371" s="146"/>
      <c r="BH371" s="146"/>
      <c r="BU371" s="146"/>
      <c r="CH371" s="146"/>
      <c r="CU371" s="146"/>
      <c r="DH371" s="146"/>
      <c r="DU371" s="146"/>
      <c r="EH371" s="146"/>
    </row>
    <row r="372" spans="1:138" ht="15.75" hidden="1" x14ac:dyDescent="0.25">
      <c r="A372" s="2">
        <f t="shared" si="137"/>
        <v>90</v>
      </c>
      <c r="B372" s="1">
        <f t="shared" si="137"/>
        <v>0</v>
      </c>
      <c r="C372" s="1">
        <f t="shared" si="137"/>
        <v>0</v>
      </c>
      <c r="D372" s="2">
        <f t="shared" si="137"/>
        <v>0</v>
      </c>
      <c r="E372" s="127">
        <f t="shared" si="137"/>
        <v>0</v>
      </c>
      <c r="H372" s="138">
        <v>0</v>
      </c>
      <c r="I372" s="147">
        <f t="shared" ref="I372:T372" si="147">I233+H372</f>
        <v>0</v>
      </c>
      <c r="J372" s="147">
        <f t="shared" si="147"/>
        <v>0</v>
      </c>
      <c r="K372" s="147">
        <f t="shared" si="147"/>
        <v>0</v>
      </c>
      <c r="L372" s="147">
        <f t="shared" si="147"/>
        <v>0</v>
      </c>
      <c r="M372" s="147">
        <f t="shared" si="147"/>
        <v>0</v>
      </c>
      <c r="N372" s="147">
        <f t="shared" si="147"/>
        <v>0</v>
      </c>
      <c r="O372" s="147">
        <f t="shared" si="147"/>
        <v>0</v>
      </c>
      <c r="P372" s="147">
        <f t="shared" si="147"/>
        <v>0</v>
      </c>
      <c r="Q372" s="147">
        <f t="shared" si="147"/>
        <v>0</v>
      </c>
      <c r="R372" s="147">
        <f t="shared" si="147"/>
        <v>0</v>
      </c>
      <c r="S372" s="147">
        <f t="shared" si="147"/>
        <v>0</v>
      </c>
      <c r="T372" s="147">
        <f t="shared" si="147"/>
        <v>0</v>
      </c>
      <c r="U372" s="146"/>
      <c r="AH372" s="146"/>
      <c r="AU372" s="146"/>
      <c r="BH372" s="146"/>
      <c r="BU372" s="146"/>
      <c r="CH372" s="146"/>
      <c r="CU372" s="146"/>
      <c r="DH372" s="146"/>
      <c r="DU372" s="146"/>
      <c r="EH372" s="146"/>
    </row>
    <row r="373" spans="1:138" ht="15.75" hidden="1" x14ac:dyDescent="0.25">
      <c r="A373" s="2">
        <f t="shared" ref="A373:E382" si="148">A234</f>
        <v>91</v>
      </c>
      <c r="B373" s="1">
        <f t="shared" si="148"/>
        <v>0</v>
      </c>
      <c r="C373" s="1">
        <f t="shared" si="148"/>
        <v>0</v>
      </c>
      <c r="D373" s="2">
        <f t="shared" si="148"/>
        <v>0</v>
      </c>
      <c r="E373" s="127">
        <f t="shared" si="148"/>
        <v>0</v>
      </c>
      <c r="H373" s="138">
        <v>0</v>
      </c>
      <c r="I373" s="147">
        <f t="shared" ref="I373:T373" si="149">I234+H373</f>
        <v>0</v>
      </c>
      <c r="J373" s="147">
        <f t="shared" si="149"/>
        <v>0</v>
      </c>
      <c r="K373" s="147">
        <f t="shared" si="149"/>
        <v>0</v>
      </c>
      <c r="L373" s="147">
        <f t="shared" si="149"/>
        <v>0</v>
      </c>
      <c r="M373" s="147">
        <f t="shared" si="149"/>
        <v>0</v>
      </c>
      <c r="N373" s="147">
        <f t="shared" si="149"/>
        <v>0</v>
      </c>
      <c r="O373" s="147">
        <f t="shared" si="149"/>
        <v>0</v>
      </c>
      <c r="P373" s="147">
        <f t="shared" si="149"/>
        <v>0</v>
      </c>
      <c r="Q373" s="147">
        <f t="shared" si="149"/>
        <v>0</v>
      </c>
      <c r="R373" s="147">
        <f t="shared" si="149"/>
        <v>0</v>
      </c>
      <c r="S373" s="147">
        <f t="shared" si="149"/>
        <v>0</v>
      </c>
      <c r="T373" s="147">
        <f t="shared" si="149"/>
        <v>0</v>
      </c>
      <c r="U373" s="146"/>
      <c r="AH373" s="146"/>
      <c r="AU373" s="146"/>
      <c r="BH373" s="146"/>
      <c r="BU373" s="146"/>
      <c r="CH373" s="146"/>
      <c r="CU373" s="146"/>
      <c r="DH373" s="146"/>
      <c r="DU373" s="146"/>
      <c r="EH373" s="146"/>
    </row>
    <row r="374" spans="1:138" ht="15.75" hidden="1" x14ac:dyDescent="0.25">
      <c r="A374" s="2">
        <f t="shared" si="148"/>
        <v>92</v>
      </c>
      <c r="B374" s="1">
        <f t="shared" si="148"/>
        <v>0</v>
      </c>
      <c r="C374" s="1">
        <f t="shared" si="148"/>
        <v>0</v>
      </c>
      <c r="D374" s="2">
        <f t="shared" si="148"/>
        <v>0</v>
      </c>
      <c r="E374" s="127">
        <f t="shared" si="148"/>
        <v>0</v>
      </c>
      <c r="H374" s="138">
        <v>0</v>
      </c>
      <c r="I374" s="147">
        <f t="shared" ref="I374:T374" si="150">I235+H374</f>
        <v>0</v>
      </c>
      <c r="J374" s="147">
        <f t="shared" si="150"/>
        <v>0</v>
      </c>
      <c r="K374" s="147">
        <f t="shared" si="150"/>
        <v>0</v>
      </c>
      <c r="L374" s="147">
        <f t="shared" si="150"/>
        <v>0</v>
      </c>
      <c r="M374" s="147">
        <f t="shared" si="150"/>
        <v>0</v>
      </c>
      <c r="N374" s="147">
        <f t="shared" si="150"/>
        <v>0</v>
      </c>
      <c r="O374" s="147">
        <f t="shared" si="150"/>
        <v>0</v>
      </c>
      <c r="P374" s="147">
        <f t="shared" si="150"/>
        <v>0</v>
      </c>
      <c r="Q374" s="147">
        <f t="shared" si="150"/>
        <v>0</v>
      </c>
      <c r="R374" s="147">
        <f t="shared" si="150"/>
        <v>0</v>
      </c>
      <c r="S374" s="147">
        <f t="shared" si="150"/>
        <v>0</v>
      </c>
      <c r="T374" s="147">
        <f t="shared" si="150"/>
        <v>0</v>
      </c>
      <c r="U374" s="146"/>
      <c r="AH374" s="146"/>
      <c r="AU374" s="146"/>
      <c r="BH374" s="146"/>
      <c r="BU374" s="146"/>
      <c r="CH374" s="146"/>
      <c r="CU374" s="146"/>
      <c r="DH374" s="146"/>
      <c r="DU374" s="146"/>
      <c r="EH374" s="146"/>
    </row>
    <row r="375" spans="1:138" ht="15.75" hidden="1" x14ac:dyDescent="0.25">
      <c r="A375" s="2">
        <f t="shared" si="148"/>
        <v>93</v>
      </c>
      <c r="B375" s="1">
        <f t="shared" si="148"/>
        <v>0</v>
      </c>
      <c r="C375" s="1">
        <f t="shared" si="148"/>
        <v>0</v>
      </c>
      <c r="D375" s="2">
        <f t="shared" si="148"/>
        <v>0</v>
      </c>
      <c r="E375" s="127">
        <f t="shared" si="148"/>
        <v>0</v>
      </c>
      <c r="H375" s="138">
        <v>0</v>
      </c>
      <c r="I375" s="147">
        <f t="shared" ref="I375:T375" si="151">I236+H375</f>
        <v>0</v>
      </c>
      <c r="J375" s="147">
        <f t="shared" si="151"/>
        <v>0</v>
      </c>
      <c r="K375" s="147">
        <f t="shared" si="151"/>
        <v>0</v>
      </c>
      <c r="L375" s="147">
        <f t="shared" si="151"/>
        <v>0</v>
      </c>
      <c r="M375" s="147">
        <f t="shared" si="151"/>
        <v>0</v>
      </c>
      <c r="N375" s="147">
        <f t="shared" si="151"/>
        <v>0</v>
      </c>
      <c r="O375" s="147">
        <f t="shared" si="151"/>
        <v>0</v>
      </c>
      <c r="P375" s="147">
        <f t="shared" si="151"/>
        <v>0</v>
      </c>
      <c r="Q375" s="147">
        <f t="shared" si="151"/>
        <v>0</v>
      </c>
      <c r="R375" s="147">
        <f t="shared" si="151"/>
        <v>0</v>
      </c>
      <c r="S375" s="147">
        <f t="shared" si="151"/>
        <v>0</v>
      </c>
      <c r="T375" s="147">
        <f t="shared" si="151"/>
        <v>0</v>
      </c>
      <c r="U375" s="146"/>
      <c r="AH375" s="146"/>
      <c r="AU375" s="146"/>
      <c r="BH375" s="146"/>
      <c r="BU375" s="146"/>
      <c r="CH375" s="146"/>
      <c r="CU375" s="146"/>
      <c r="DH375" s="146"/>
      <c r="DU375" s="146"/>
      <c r="EH375" s="146"/>
    </row>
    <row r="376" spans="1:138" ht="15.75" hidden="1" x14ac:dyDescent="0.25">
      <c r="A376" s="2">
        <f t="shared" si="148"/>
        <v>94</v>
      </c>
      <c r="B376" s="1">
        <f t="shared" si="148"/>
        <v>0</v>
      </c>
      <c r="C376" s="1">
        <f t="shared" si="148"/>
        <v>0</v>
      </c>
      <c r="D376" s="2">
        <f t="shared" si="148"/>
        <v>0</v>
      </c>
      <c r="E376" s="127">
        <f t="shared" si="148"/>
        <v>0</v>
      </c>
      <c r="H376" s="138">
        <v>0</v>
      </c>
      <c r="I376" s="147">
        <f t="shared" ref="I376:T376" si="152">I237+H376</f>
        <v>0</v>
      </c>
      <c r="J376" s="147">
        <f t="shared" si="152"/>
        <v>0</v>
      </c>
      <c r="K376" s="147">
        <f t="shared" si="152"/>
        <v>0</v>
      </c>
      <c r="L376" s="147">
        <f t="shared" si="152"/>
        <v>0</v>
      </c>
      <c r="M376" s="147">
        <f t="shared" si="152"/>
        <v>0</v>
      </c>
      <c r="N376" s="147">
        <f t="shared" si="152"/>
        <v>0</v>
      </c>
      <c r="O376" s="147">
        <f t="shared" si="152"/>
        <v>0</v>
      </c>
      <c r="P376" s="147">
        <f t="shared" si="152"/>
        <v>0</v>
      </c>
      <c r="Q376" s="147">
        <f t="shared" si="152"/>
        <v>0</v>
      </c>
      <c r="R376" s="147">
        <f t="shared" si="152"/>
        <v>0</v>
      </c>
      <c r="S376" s="147">
        <f t="shared" si="152"/>
        <v>0</v>
      </c>
      <c r="T376" s="147">
        <f t="shared" si="152"/>
        <v>0</v>
      </c>
      <c r="U376" s="146"/>
      <c r="AH376" s="146"/>
      <c r="AU376" s="146"/>
      <c r="BH376" s="146"/>
      <c r="BU376" s="146"/>
      <c r="CH376" s="146"/>
      <c r="CU376" s="146"/>
      <c r="DH376" s="146"/>
      <c r="DU376" s="146"/>
      <c r="EH376" s="146"/>
    </row>
    <row r="377" spans="1:138" ht="15.75" hidden="1" x14ac:dyDescent="0.25">
      <c r="A377" s="2">
        <f t="shared" si="148"/>
        <v>95</v>
      </c>
      <c r="B377" s="1">
        <f t="shared" si="148"/>
        <v>0</v>
      </c>
      <c r="C377" s="1">
        <f t="shared" si="148"/>
        <v>0</v>
      </c>
      <c r="D377" s="2">
        <f t="shared" si="148"/>
        <v>0</v>
      </c>
      <c r="E377" s="127">
        <f t="shared" si="148"/>
        <v>0</v>
      </c>
      <c r="H377" s="138">
        <v>0</v>
      </c>
      <c r="I377" s="147">
        <f t="shared" ref="I377:T377" si="153">I238+H377</f>
        <v>0</v>
      </c>
      <c r="J377" s="147">
        <f t="shared" si="153"/>
        <v>0</v>
      </c>
      <c r="K377" s="147">
        <f t="shared" si="153"/>
        <v>0</v>
      </c>
      <c r="L377" s="147">
        <f t="shared" si="153"/>
        <v>0</v>
      </c>
      <c r="M377" s="147">
        <f t="shared" si="153"/>
        <v>0</v>
      </c>
      <c r="N377" s="147">
        <f t="shared" si="153"/>
        <v>0</v>
      </c>
      <c r="O377" s="147">
        <f t="shared" si="153"/>
        <v>0</v>
      </c>
      <c r="P377" s="147">
        <f t="shared" si="153"/>
        <v>0</v>
      </c>
      <c r="Q377" s="147">
        <f t="shared" si="153"/>
        <v>0</v>
      </c>
      <c r="R377" s="147">
        <f t="shared" si="153"/>
        <v>0</v>
      </c>
      <c r="S377" s="147">
        <f t="shared" si="153"/>
        <v>0</v>
      </c>
      <c r="T377" s="147">
        <f t="shared" si="153"/>
        <v>0</v>
      </c>
      <c r="U377" s="146"/>
      <c r="AH377" s="146"/>
      <c r="AU377" s="146"/>
      <c r="BH377" s="146"/>
      <c r="BU377" s="146"/>
      <c r="CH377" s="146"/>
      <c r="CU377" s="146"/>
      <c r="DH377" s="146"/>
      <c r="DU377" s="146"/>
      <c r="EH377" s="146"/>
    </row>
    <row r="378" spans="1:138" ht="15.75" hidden="1" x14ac:dyDescent="0.25">
      <c r="A378" s="2">
        <f t="shared" si="148"/>
        <v>96</v>
      </c>
      <c r="B378" s="1">
        <f t="shared" si="148"/>
        <v>0</v>
      </c>
      <c r="C378" s="1">
        <f t="shared" si="148"/>
        <v>0</v>
      </c>
      <c r="D378" s="2">
        <f t="shared" si="148"/>
        <v>0</v>
      </c>
      <c r="E378" s="127">
        <f t="shared" si="148"/>
        <v>0</v>
      </c>
      <c r="H378" s="138">
        <v>0</v>
      </c>
      <c r="I378" s="147">
        <f t="shared" ref="I378:T378" si="154">I239+H378</f>
        <v>0</v>
      </c>
      <c r="J378" s="147">
        <f t="shared" si="154"/>
        <v>0</v>
      </c>
      <c r="K378" s="147">
        <f t="shared" si="154"/>
        <v>0</v>
      </c>
      <c r="L378" s="147">
        <f t="shared" si="154"/>
        <v>0</v>
      </c>
      <c r="M378" s="147">
        <f t="shared" si="154"/>
        <v>0</v>
      </c>
      <c r="N378" s="147">
        <f t="shared" si="154"/>
        <v>0</v>
      </c>
      <c r="O378" s="147">
        <f t="shared" si="154"/>
        <v>0</v>
      </c>
      <c r="P378" s="147">
        <f t="shared" si="154"/>
        <v>0</v>
      </c>
      <c r="Q378" s="147">
        <f t="shared" si="154"/>
        <v>0</v>
      </c>
      <c r="R378" s="147">
        <f t="shared" si="154"/>
        <v>0</v>
      </c>
      <c r="S378" s="147">
        <f t="shared" si="154"/>
        <v>0</v>
      </c>
      <c r="T378" s="147">
        <f t="shared" si="154"/>
        <v>0</v>
      </c>
      <c r="U378" s="146"/>
      <c r="AH378" s="146"/>
      <c r="AU378" s="146"/>
      <c r="BH378" s="146"/>
      <c r="BU378" s="146"/>
      <c r="CH378" s="146"/>
      <c r="CU378" s="146"/>
      <c r="DH378" s="146"/>
      <c r="DU378" s="146"/>
      <c r="EH378" s="146"/>
    </row>
    <row r="379" spans="1:138" ht="15.75" hidden="1" x14ac:dyDescent="0.25">
      <c r="A379" s="2">
        <f t="shared" si="148"/>
        <v>97</v>
      </c>
      <c r="B379" s="1">
        <f t="shared" si="148"/>
        <v>0</v>
      </c>
      <c r="C379" s="1">
        <f t="shared" si="148"/>
        <v>0</v>
      </c>
      <c r="D379" s="2">
        <f t="shared" si="148"/>
        <v>0</v>
      </c>
      <c r="E379" s="127">
        <f t="shared" si="148"/>
        <v>0</v>
      </c>
      <c r="H379" s="138">
        <v>0</v>
      </c>
      <c r="I379" s="147">
        <f t="shared" ref="I379:T379" si="155">I240+H379</f>
        <v>0</v>
      </c>
      <c r="J379" s="147">
        <f t="shared" si="155"/>
        <v>0</v>
      </c>
      <c r="K379" s="147">
        <f t="shared" si="155"/>
        <v>0</v>
      </c>
      <c r="L379" s="147">
        <f t="shared" si="155"/>
        <v>0</v>
      </c>
      <c r="M379" s="147">
        <f t="shared" si="155"/>
        <v>0</v>
      </c>
      <c r="N379" s="147">
        <f t="shared" si="155"/>
        <v>0</v>
      </c>
      <c r="O379" s="147">
        <f t="shared" si="155"/>
        <v>0</v>
      </c>
      <c r="P379" s="147">
        <f t="shared" si="155"/>
        <v>0</v>
      </c>
      <c r="Q379" s="147">
        <f t="shared" si="155"/>
        <v>0</v>
      </c>
      <c r="R379" s="147">
        <f t="shared" si="155"/>
        <v>0</v>
      </c>
      <c r="S379" s="147">
        <f t="shared" si="155"/>
        <v>0</v>
      </c>
      <c r="T379" s="147">
        <f t="shared" si="155"/>
        <v>0</v>
      </c>
      <c r="U379" s="146"/>
      <c r="AH379" s="146"/>
      <c r="AU379" s="146"/>
      <c r="BH379" s="146"/>
      <c r="BU379" s="146"/>
      <c r="CH379" s="146"/>
      <c r="CU379" s="146"/>
      <c r="DH379" s="146"/>
      <c r="DU379" s="146"/>
      <c r="EH379" s="146"/>
    </row>
    <row r="380" spans="1:138" ht="15.75" hidden="1" x14ac:dyDescent="0.25">
      <c r="A380" s="2">
        <f t="shared" si="148"/>
        <v>98</v>
      </c>
      <c r="B380" s="1">
        <f t="shared" si="148"/>
        <v>0</v>
      </c>
      <c r="C380" s="1">
        <f t="shared" si="148"/>
        <v>0</v>
      </c>
      <c r="D380" s="2">
        <f t="shared" si="148"/>
        <v>0</v>
      </c>
      <c r="E380" s="127">
        <f t="shared" si="148"/>
        <v>0</v>
      </c>
      <c r="H380" s="138">
        <v>0</v>
      </c>
      <c r="I380" s="147">
        <f t="shared" ref="I380:T380" si="156">I241+H380</f>
        <v>0</v>
      </c>
      <c r="J380" s="147">
        <f t="shared" si="156"/>
        <v>0</v>
      </c>
      <c r="K380" s="147">
        <f t="shared" si="156"/>
        <v>0</v>
      </c>
      <c r="L380" s="147">
        <f t="shared" si="156"/>
        <v>0</v>
      </c>
      <c r="M380" s="147">
        <f t="shared" si="156"/>
        <v>0</v>
      </c>
      <c r="N380" s="147">
        <f t="shared" si="156"/>
        <v>0</v>
      </c>
      <c r="O380" s="147">
        <f t="shared" si="156"/>
        <v>0</v>
      </c>
      <c r="P380" s="147">
        <f t="shared" si="156"/>
        <v>0</v>
      </c>
      <c r="Q380" s="147">
        <f t="shared" si="156"/>
        <v>0</v>
      </c>
      <c r="R380" s="147">
        <f t="shared" si="156"/>
        <v>0</v>
      </c>
      <c r="S380" s="147">
        <f t="shared" si="156"/>
        <v>0</v>
      </c>
      <c r="T380" s="147">
        <f t="shared" si="156"/>
        <v>0</v>
      </c>
      <c r="U380" s="146"/>
      <c r="AH380" s="146"/>
      <c r="AU380" s="146"/>
      <c r="BH380" s="146"/>
      <c r="BU380" s="146"/>
      <c r="CH380" s="146"/>
      <c r="CU380" s="146"/>
      <c r="DH380" s="146"/>
      <c r="DU380" s="146"/>
      <c r="EH380" s="146"/>
    </row>
    <row r="381" spans="1:138" ht="15.75" hidden="1" x14ac:dyDescent="0.25">
      <c r="A381" s="2">
        <f t="shared" si="148"/>
        <v>99</v>
      </c>
      <c r="B381" s="1">
        <f t="shared" si="148"/>
        <v>0</v>
      </c>
      <c r="C381" s="1">
        <f t="shared" si="148"/>
        <v>0</v>
      </c>
      <c r="D381" s="2">
        <f t="shared" si="148"/>
        <v>0</v>
      </c>
      <c r="E381" s="127">
        <f t="shared" si="148"/>
        <v>0</v>
      </c>
      <c r="H381" s="138">
        <v>0</v>
      </c>
      <c r="I381" s="147">
        <f t="shared" ref="I381:T381" si="157">I242+H381</f>
        <v>0</v>
      </c>
      <c r="J381" s="147">
        <f t="shared" si="157"/>
        <v>0</v>
      </c>
      <c r="K381" s="147">
        <f t="shared" si="157"/>
        <v>0</v>
      </c>
      <c r="L381" s="147">
        <f t="shared" si="157"/>
        <v>0</v>
      </c>
      <c r="M381" s="147">
        <f t="shared" si="157"/>
        <v>0</v>
      </c>
      <c r="N381" s="147">
        <f t="shared" si="157"/>
        <v>0</v>
      </c>
      <c r="O381" s="147">
        <f t="shared" si="157"/>
        <v>0</v>
      </c>
      <c r="P381" s="147">
        <f t="shared" si="157"/>
        <v>0</v>
      </c>
      <c r="Q381" s="147">
        <f t="shared" si="157"/>
        <v>0</v>
      </c>
      <c r="R381" s="147">
        <f t="shared" si="157"/>
        <v>0</v>
      </c>
      <c r="S381" s="147">
        <f t="shared" si="157"/>
        <v>0</v>
      </c>
      <c r="T381" s="147">
        <f t="shared" si="157"/>
        <v>0</v>
      </c>
      <c r="U381" s="146"/>
      <c r="AH381" s="146"/>
      <c r="AU381" s="146"/>
      <c r="BH381" s="146"/>
      <c r="BU381" s="146"/>
      <c r="CH381" s="146"/>
      <c r="CU381" s="146"/>
      <c r="DH381" s="146"/>
      <c r="DU381" s="146"/>
      <c r="EH381" s="146"/>
    </row>
    <row r="382" spans="1:138" ht="15.75" hidden="1" x14ac:dyDescent="0.25">
      <c r="A382" s="2">
        <f t="shared" si="148"/>
        <v>100</v>
      </c>
      <c r="B382" s="1">
        <f t="shared" si="148"/>
        <v>0</v>
      </c>
      <c r="C382" s="1">
        <f t="shared" si="148"/>
        <v>0</v>
      </c>
      <c r="D382" s="2">
        <f t="shared" si="148"/>
        <v>0</v>
      </c>
      <c r="E382" s="127">
        <f t="shared" si="148"/>
        <v>0</v>
      </c>
      <c r="H382" s="138">
        <v>0</v>
      </c>
      <c r="I382" s="147">
        <f t="shared" ref="I382:T382" si="158">I243+H382</f>
        <v>0</v>
      </c>
      <c r="J382" s="147">
        <f t="shared" si="158"/>
        <v>0</v>
      </c>
      <c r="K382" s="147">
        <f t="shared" si="158"/>
        <v>0</v>
      </c>
      <c r="L382" s="147">
        <f t="shared" si="158"/>
        <v>0</v>
      </c>
      <c r="M382" s="147">
        <f t="shared" si="158"/>
        <v>0</v>
      </c>
      <c r="N382" s="147">
        <f t="shared" si="158"/>
        <v>0</v>
      </c>
      <c r="O382" s="147">
        <f t="shared" si="158"/>
        <v>0</v>
      </c>
      <c r="P382" s="147">
        <f t="shared" si="158"/>
        <v>0</v>
      </c>
      <c r="Q382" s="147">
        <f t="shared" si="158"/>
        <v>0</v>
      </c>
      <c r="R382" s="147">
        <f t="shared" si="158"/>
        <v>0</v>
      </c>
      <c r="S382" s="147">
        <f t="shared" si="158"/>
        <v>0</v>
      </c>
      <c r="T382" s="147">
        <f t="shared" si="158"/>
        <v>0</v>
      </c>
      <c r="U382" s="146"/>
      <c r="AH382" s="146"/>
      <c r="AU382" s="146"/>
      <c r="BH382" s="146"/>
      <c r="BU382" s="146"/>
      <c r="CH382" s="146"/>
      <c r="CU382" s="146"/>
      <c r="DH382" s="146"/>
      <c r="DU382" s="146"/>
      <c r="EH382" s="146"/>
    </row>
    <row r="383" spans="1:138" ht="15.75" hidden="1" x14ac:dyDescent="0.25">
      <c r="A383" s="2">
        <f t="shared" ref="A383:E392" si="159">A244</f>
        <v>101</v>
      </c>
      <c r="B383" s="1">
        <f t="shared" si="159"/>
        <v>0</v>
      </c>
      <c r="C383" s="1">
        <f t="shared" si="159"/>
        <v>0</v>
      </c>
      <c r="D383" s="2">
        <f t="shared" si="159"/>
        <v>0</v>
      </c>
      <c r="E383" s="127">
        <f t="shared" si="159"/>
        <v>0</v>
      </c>
      <c r="H383" s="138">
        <v>0</v>
      </c>
      <c r="I383" s="147">
        <f t="shared" ref="I383:T383" si="160">I244+H383</f>
        <v>0</v>
      </c>
      <c r="J383" s="147">
        <f t="shared" si="160"/>
        <v>0</v>
      </c>
      <c r="K383" s="147">
        <f t="shared" si="160"/>
        <v>0</v>
      </c>
      <c r="L383" s="147">
        <f t="shared" si="160"/>
        <v>0</v>
      </c>
      <c r="M383" s="147">
        <f t="shared" si="160"/>
        <v>0</v>
      </c>
      <c r="N383" s="147">
        <f t="shared" si="160"/>
        <v>0</v>
      </c>
      <c r="O383" s="147">
        <f t="shared" si="160"/>
        <v>0</v>
      </c>
      <c r="P383" s="147">
        <f t="shared" si="160"/>
        <v>0</v>
      </c>
      <c r="Q383" s="147">
        <f t="shared" si="160"/>
        <v>0</v>
      </c>
      <c r="R383" s="147">
        <f t="shared" si="160"/>
        <v>0</v>
      </c>
      <c r="S383" s="147">
        <f t="shared" si="160"/>
        <v>0</v>
      </c>
      <c r="T383" s="147">
        <f t="shared" si="160"/>
        <v>0</v>
      </c>
      <c r="U383" s="146"/>
      <c r="AH383" s="146"/>
      <c r="AU383" s="146"/>
      <c r="BH383" s="146"/>
      <c r="BU383" s="146"/>
      <c r="CH383" s="146"/>
      <c r="CU383" s="146"/>
      <c r="DH383" s="146"/>
      <c r="DU383" s="146"/>
      <c r="EH383" s="146"/>
    </row>
    <row r="384" spans="1:138" ht="15.75" hidden="1" x14ac:dyDescent="0.25">
      <c r="A384" s="2">
        <f t="shared" si="159"/>
        <v>102</v>
      </c>
      <c r="B384" s="1">
        <f t="shared" si="159"/>
        <v>0</v>
      </c>
      <c r="C384" s="1">
        <f t="shared" si="159"/>
        <v>0</v>
      </c>
      <c r="D384" s="2">
        <f t="shared" si="159"/>
        <v>0</v>
      </c>
      <c r="E384" s="127">
        <f t="shared" si="159"/>
        <v>0</v>
      </c>
      <c r="H384" s="138">
        <v>0</v>
      </c>
      <c r="I384" s="147">
        <f t="shared" ref="I384:T384" si="161">I245+H384</f>
        <v>0</v>
      </c>
      <c r="J384" s="147">
        <f t="shared" si="161"/>
        <v>0</v>
      </c>
      <c r="K384" s="147">
        <f t="shared" si="161"/>
        <v>0</v>
      </c>
      <c r="L384" s="147">
        <f t="shared" si="161"/>
        <v>0</v>
      </c>
      <c r="M384" s="147">
        <f t="shared" si="161"/>
        <v>0</v>
      </c>
      <c r="N384" s="147">
        <f t="shared" si="161"/>
        <v>0</v>
      </c>
      <c r="O384" s="147">
        <f t="shared" si="161"/>
        <v>0</v>
      </c>
      <c r="P384" s="147">
        <f t="shared" si="161"/>
        <v>0</v>
      </c>
      <c r="Q384" s="147">
        <f t="shared" si="161"/>
        <v>0</v>
      </c>
      <c r="R384" s="147">
        <f t="shared" si="161"/>
        <v>0</v>
      </c>
      <c r="S384" s="147">
        <f t="shared" si="161"/>
        <v>0</v>
      </c>
      <c r="T384" s="147">
        <f t="shared" si="161"/>
        <v>0</v>
      </c>
      <c r="U384" s="146"/>
      <c r="AH384" s="146"/>
      <c r="AU384" s="146"/>
      <c r="BH384" s="146"/>
      <c r="BU384" s="146"/>
      <c r="CH384" s="146"/>
      <c r="CU384" s="146"/>
      <c r="DH384" s="146"/>
      <c r="DU384" s="146"/>
      <c r="EH384" s="146"/>
    </row>
    <row r="385" spans="1:138" ht="15.75" hidden="1" x14ac:dyDescent="0.25">
      <c r="A385" s="2">
        <f t="shared" si="159"/>
        <v>103</v>
      </c>
      <c r="B385" s="1">
        <f t="shared" si="159"/>
        <v>0</v>
      </c>
      <c r="C385" s="1">
        <f t="shared" si="159"/>
        <v>0</v>
      </c>
      <c r="D385" s="2">
        <f t="shared" si="159"/>
        <v>0</v>
      </c>
      <c r="E385" s="127">
        <f t="shared" si="159"/>
        <v>0</v>
      </c>
      <c r="H385" s="138">
        <v>0</v>
      </c>
      <c r="I385" s="147">
        <f t="shared" ref="I385:T385" si="162">I246+H385</f>
        <v>0</v>
      </c>
      <c r="J385" s="147">
        <f t="shared" si="162"/>
        <v>0</v>
      </c>
      <c r="K385" s="147">
        <f t="shared" si="162"/>
        <v>0</v>
      </c>
      <c r="L385" s="147">
        <f t="shared" si="162"/>
        <v>0</v>
      </c>
      <c r="M385" s="147">
        <f t="shared" si="162"/>
        <v>0</v>
      </c>
      <c r="N385" s="147">
        <f t="shared" si="162"/>
        <v>0</v>
      </c>
      <c r="O385" s="147">
        <f t="shared" si="162"/>
        <v>0</v>
      </c>
      <c r="P385" s="147">
        <f t="shared" si="162"/>
        <v>0</v>
      </c>
      <c r="Q385" s="147">
        <f t="shared" si="162"/>
        <v>0</v>
      </c>
      <c r="R385" s="147">
        <f t="shared" si="162"/>
        <v>0</v>
      </c>
      <c r="S385" s="147">
        <f t="shared" si="162"/>
        <v>0</v>
      </c>
      <c r="T385" s="147">
        <f t="shared" si="162"/>
        <v>0</v>
      </c>
      <c r="U385" s="146"/>
      <c r="AH385" s="146"/>
      <c r="AU385" s="146"/>
      <c r="BH385" s="146"/>
      <c r="BU385" s="146"/>
      <c r="CH385" s="146"/>
      <c r="CU385" s="146"/>
      <c r="DH385" s="146"/>
      <c r="DU385" s="146"/>
      <c r="EH385" s="146"/>
    </row>
    <row r="386" spans="1:138" ht="15.75" hidden="1" x14ac:dyDescent="0.25">
      <c r="A386" s="2">
        <f t="shared" si="159"/>
        <v>104</v>
      </c>
      <c r="B386" s="1">
        <f t="shared" si="159"/>
        <v>0</v>
      </c>
      <c r="C386" s="1">
        <f t="shared" si="159"/>
        <v>0</v>
      </c>
      <c r="D386" s="2">
        <f t="shared" si="159"/>
        <v>0</v>
      </c>
      <c r="E386" s="127">
        <f t="shared" si="159"/>
        <v>0</v>
      </c>
      <c r="H386" s="138">
        <v>0</v>
      </c>
      <c r="I386" s="147">
        <f t="shared" ref="I386:T386" si="163">I247+H386</f>
        <v>0</v>
      </c>
      <c r="J386" s="147">
        <f t="shared" si="163"/>
        <v>0</v>
      </c>
      <c r="K386" s="147">
        <f t="shared" si="163"/>
        <v>0</v>
      </c>
      <c r="L386" s="147">
        <f t="shared" si="163"/>
        <v>0</v>
      </c>
      <c r="M386" s="147">
        <f t="shared" si="163"/>
        <v>0</v>
      </c>
      <c r="N386" s="147">
        <f t="shared" si="163"/>
        <v>0</v>
      </c>
      <c r="O386" s="147">
        <f t="shared" si="163"/>
        <v>0</v>
      </c>
      <c r="P386" s="147">
        <f t="shared" si="163"/>
        <v>0</v>
      </c>
      <c r="Q386" s="147">
        <f t="shared" si="163"/>
        <v>0</v>
      </c>
      <c r="R386" s="147">
        <f t="shared" si="163"/>
        <v>0</v>
      </c>
      <c r="S386" s="147">
        <f t="shared" si="163"/>
        <v>0</v>
      </c>
      <c r="T386" s="147">
        <f t="shared" si="163"/>
        <v>0</v>
      </c>
      <c r="U386" s="146"/>
      <c r="AH386" s="146"/>
      <c r="AU386" s="146"/>
      <c r="BH386" s="146"/>
      <c r="BU386" s="146"/>
      <c r="CH386" s="146"/>
      <c r="CU386" s="146"/>
      <c r="DH386" s="146"/>
      <c r="DU386" s="146"/>
      <c r="EH386" s="146"/>
    </row>
    <row r="387" spans="1:138" ht="15.75" hidden="1" x14ac:dyDescent="0.25">
      <c r="A387" s="2">
        <f t="shared" si="159"/>
        <v>105</v>
      </c>
      <c r="B387" s="1">
        <f t="shared" si="159"/>
        <v>0</v>
      </c>
      <c r="C387" s="1">
        <f t="shared" si="159"/>
        <v>0</v>
      </c>
      <c r="D387" s="2">
        <f t="shared" si="159"/>
        <v>0</v>
      </c>
      <c r="E387" s="127">
        <f t="shared" si="159"/>
        <v>0</v>
      </c>
      <c r="H387" s="138">
        <v>0</v>
      </c>
      <c r="I387" s="147">
        <f t="shared" ref="I387:T387" si="164">I248+H387</f>
        <v>0</v>
      </c>
      <c r="J387" s="147">
        <f t="shared" si="164"/>
        <v>0</v>
      </c>
      <c r="K387" s="147">
        <f t="shared" si="164"/>
        <v>0</v>
      </c>
      <c r="L387" s="147">
        <f t="shared" si="164"/>
        <v>0</v>
      </c>
      <c r="M387" s="147">
        <f t="shared" si="164"/>
        <v>0</v>
      </c>
      <c r="N387" s="147">
        <f t="shared" si="164"/>
        <v>0</v>
      </c>
      <c r="O387" s="147">
        <f t="shared" si="164"/>
        <v>0</v>
      </c>
      <c r="P387" s="147">
        <f t="shared" si="164"/>
        <v>0</v>
      </c>
      <c r="Q387" s="147">
        <f t="shared" si="164"/>
        <v>0</v>
      </c>
      <c r="R387" s="147">
        <f t="shared" si="164"/>
        <v>0</v>
      </c>
      <c r="S387" s="147">
        <f t="shared" si="164"/>
        <v>0</v>
      </c>
      <c r="T387" s="147">
        <f t="shared" si="164"/>
        <v>0</v>
      </c>
      <c r="U387" s="146"/>
      <c r="AH387" s="146"/>
      <c r="AU387" s="146"/>
      <c r="BH387" s="146"/>
      <c r="BU387" s="146"/>
      <c r="CH387" s="146"/>
      <c r="CU387" s="146"/>
      <c r="DH387" s="146"/>
      <c r="DU387" s="146"/>
      <c r="EH387" s="146"/>
    </row>
    <row r="388" spans="1:138" ht="15.75" hidden="1" x14ac:dyDescent="0.25">
      <c r="A388" s="2">
        <f t="shared" si="159"/>
        <v>106</v>
      </c>
      <c r="B388" s="1">
        <f t="shared" si="159"/>
        <v>0</v>
      </c>
      <c r="C388" s="1">
        <f t="shared" si="159"/>
        <v>0</v>
      </c>
      <c r="D388" s="2">
        <f t="shared" si="159"/>
        <v>0</v>
      </c>
      <c r="E388" s="127">
        <f t="shared" si="159"/>
        <v>0</v>
      </c>
      <c r="H388" s="138">
        <v>0</v>
      </c>
      <c r="I388" s="147">
        <f t="shared" ref="I388:T388" si="165">I249+H388</f>
        <v>0</v>
      </c>
      <c r="J388" s="147">
        <f t="shared" si="165"/>
        <v>0</v>
      </c>
      <c r="K388" s="147">
        <f t="shared" si="165"/>
        <v>0</v>
      </c>
      <c r="L388" s="147">
        <f t="shared" si="165"/>
        <v>0</v>
      </c>
      <c r="M388" s="147">
        <f t="shared" si="165"/>
        <v>0</v>
      </c>
      <c r="N388" s="147">
        <f t="shared" si="165"/>
        <v>0</v>
      </c>
      <c r="O388" s="147">
        <f t="shared" si="165"/>
        <v>0</v>
      </c>
      <c r="P388" s="147">
        <f t="shared" si="165"/>
        <v>0</v>
      </c>
      <c r="Q388" s="147">
        <f t="shared" si="165"/>
        <v>0</v>
      </c>
      <c r="R388" s="147">
        <f t="shared" si="165"/>
        <v>0</v>
      </c>
      <c r="S388" s="147">
        <f t="shared" si="165"/>
        <v>0</v>
      </c>
      <c r="T388" s="147">
        <f t="shared" si="165"/>
        <v>0</v>
      </c>
      <c r="U388" s="146"/>
      <c r="AH388" s="146"/>
      <c r="AU388" s="146"/>
      <c r="BH388" s="146"/>
      <c r="BU388" s="146"/>
      <c r="CH388" s="146"/>
      <c r="CU388" s="146"/>
      <c r="DH388" s="146"/>
      <c r="DU388" s="146"/>
      <c r="EH388" s="146"/>
    </row>
    <row r="389" spans="1:138" ht="15.75" hidden="1" x14ac:dyDescent="0.25">
      <c r="A389" s="2">
        <f t="shared" si="159"/>
        <v>107</v>
      </c>
      <c r="B389" s="1">
        <f t="shared" si="159"/>
        <v>0</v>
      </c>
      <c r="C389" s="1">
        <f t="shared" si="159"/>
        <v>0</v>
      </c>
      <c r="D389" s="2">
        <f t="shared" si="159"/>
        <v>0</v>
      </c>
      <c r="E389" s="127">
        <f t="shared" si="159"/>
        <v>0</v>
      </c>
      <c r="H389" s="138">
        <v>0</v>
      </c>
      <c r="I389" s="147">
        <f t="shared" ref="I389:T389" si="166">I250+H389</f>
        <v>0</v>
      </c>
      <c r="J389" s="147">
        <f t="shared" si="166"/>
        <v>0</v>
      </c>
      <c r="K389" s="147">
        <f t="shared" si="166"/>
        <v>0</v>
      </c>
      <c r="L389" s="147">
        <f t="shared" si="166"/>
        <v>0</v>
      </c>
      <c r="M389" s="147">
        <f t="shared" si="166"/>
        <v>0</v>
      </c>
      <c r="N389" s="147">
        <f t="shared" si="166"/>
        <v>0</v>
      </c>
      <c r="O389" s="147">
        <f t="shared" si="166"/>
        <v>0</v>
      </c>
      <c r="P389" s="147">
        <f t="shared" si="166"/>
        <v>0</v>
      </c>
      <c r="Q389" s="147">
        <f t="shared" si="166"/>
        <v>0</v>
      </c>
      <c r="R389" s="147">
        <f t="shared" si="166"/>
        <v>0</v>
      </c>
      <c r="S389" s="147">
        <f t="shared" si="166"/>
        <v>0</v>
      </c>
      <c r="T389" s="147">
        <f t="shared" si="166"/>
        <v>0</v>
      </c>
      <c r="U389" s="146"/>
      <c r="AH389" s="146"/>
      <c r="AU389" s="146"/>
      <c r="BH389" s="146"/>
      <c r="BU389" s="146"/>
      <c r="CH389" s="146"/>
      <c r="CU389" s="146"/>
      <c r="DH389" s="146"/>
      <c r="DU389" s="146"/>
      <c r="EH389" s="146"/>
    </row>
    <row r="390" spans="1:138" ht="15.75" hidden="1" x14ac:dyDescent="0.25">
      <c r="A390" s="2">
        <f t="shared" si="159"/>
        <v>108</v>
      </c>
      <c r="B390" s="1">
        <f t="shared" si="159"/>
        <v>0</v>
      </c>
      <c r="C390" s="1">
        <f t="shared" si="159"/>
        <v>0</v>
      </c>
      <c r="D390" s="2">
        <f t="shared" si="159"/>
        <v>0</v>
      </c>
      <c r="E390" s="127">
        <f t="shared" si="159"/>
        <v>0</v>
      </c>
      <c r="H390" s="138">
        <v>0</v>
      </c>
      <c r="I390" s="147">
        <f t="shared" ref="I390:T390" si="167">I251+H390</f>
        <v>0</v>
      </c>
      <c r="J390" s="147">
        <f t="shared" si="167"/>
        <v>0</v>
      </c>
      <c r="K390" s="147">
        <f t="shared" si="167"/>
        <v>0</v>
      </c>
      <c r="L390" s="147">
        <f t="shared" si="167"/>
        <v>0</v>
      </c>
      <c r="M390" s="147">
        <f t="shared" si="167"/>
        <v>0</v>
      </c>
      <c r="N390" s="147">
        <f t="shared" si="167"/>
        <v>0</v>
      </c>
      <c r="O390" s="147">
        <f t="shared" si="167"/>
        <v>0</v>
      </c>
      <c r="P390" s="147">
        <f t="shared" si="167"/>
        <v>0</v>
      </c>
      <c r="Q390" s="147">
        <f t="shared" si="167"/>
        <v>0</v>
      </c>
      <c r="R390" s="147">
        <f t="shared" si="167"/>
        <v>0</v>
      </c>
      <c r="S390" s="147">
        <f t="shared" si="167"/>
        <v>0</v>
      </c>
      <c r="T390" s="147">
        <f t="shared" si="167"/>
        <v>0</v>
      </c>
      <c r="U390" s="146"/>
      <c r="AH390" s="146"/>
      <c r="AU390" s="146"/>
      <c r="BH390" s="146"/>
      <c r="BU390" s="146"/>
      <c r="CH390" s="146"/>
      <c r="CU390" s="146"/>
      <c r="DH390" s="146"/>
      <c r="DU390" s="146"/>
      <c r="EH390" s="146"/>
    </row>
    <row r="391" spans="1:138" ht="15.75" hidden="1" x14ac:dyDescent="0.25">
      <c r="A391" s="2">
        <f t="shared" si="159"/>
        <v>109</v>
      </c>
      <c r="B391" s="1">
        <f t="shared" si="159"/>
        <v>0</v>
      </c>
      <c r="C391" s="1">
        <f t="shared" si="159"/>
        <v>0</v>
      </c>
      <c r="D391" s="2">
        <f t="shared" si="159"/>
        <v>0</v>
      </c>
      <c r="E391" s="127">
        <f t="shared" si="159"/>
        <v>0</v>
      </c>
      <c r="H391" s="138">
        <v>0</v>
      </c>
      <c r="I391" s="147">
        <f t="shared" ref="I391:T391" si="168">I252+H391</f>
        <v>0</v>
      </c>
      <c r="J391" s="147">
        <f t="shared" si="168"/>
        <v>0</v>
      </c>
      <c r="K391" s="147">
        <f t="shared" si="168"/>
        <v>0</v>
      </c>
      <c r="L391" s="147">
        <f t="shared" si="168"/>
        <v>0</v>
      </c>
      <c r="M391" s="147">
        <f t="shared" si="168"/>
        <v>0</v>
      </c>
      <c r="N391" s="147">
        <f t="shared" si="168"/>
        <v>0</v>
      </c>
      <c r="O391" s="147">
        <f t="shared" si="168"/>
        <v>0</v>
      </c>
      <c r="P391" s="147">
        <f t="shared" si="168"/>
        <v>0</v>
      </c>
      <c r="Q391" s="147">
        <f t="shared" si="168"/>
        <v>0</v>
      </c>
      <c r="R391" s="147">
        <f t="shared" si="168"/>
        <v>0</v>
      </c>
      <c r="S391" s="147">
        <f t="shared" si="168"/>
        <v>0</v>
      </c>
      <c r="T391" s="147">
        <f t="shared" si="168"/>
        <v>0</v>
      </c>
      <c r="U391" s="146"/>
      <c r="AH391" s="146"/>
      <c r="AU391" s="146"/>
      <c r="BH391" s="146"/>
      <c r="BU391" s="146"/>
      <c r="CH391" s="146"/>
      <c r="CU391" s="146"/>
      <c r="DH391" s="146"/>
      <c r="DU391" s="146"/>
      <c r="EH391" s="146"/>
    </row>
    <row r="392" spans="1:138" ht="15.75" hidden="1" x14ac:dyDescent="0.25">
      <c r="A392" s="2">
        <f t="shared" si="159"/>
        <v>110</v>
      </c>
      <c r="B392" s="1">
        <f t="shared" si="159"/>
        <v>0</v>
      </c>
      <c r="C392" s="1">
        <f t="shared" si="159"/>
        <v>0</v>
      </c>
      <c r="D392" s="2">
        <f t="shared" si="159"/>
        <v>0</v>
      </c>
      <c r="E392" s="127">
        <f t="shared" si="159"/>
        <v>0</v>
      </c>
      <c r="H392" s="138">
        <v>0</v>
      </c>
      <c r="I392" s="147">
        <f t="shared" ref="I392:T392" si="169">I253+H392</f>
        <v>0</v>
      </c>
      <c r="J392" s="147">
        <f t="shared" si="169"/>
        <v>0</v>
      </c>
      <c r="K392" s="147">
        <f t="shared" si="169"/>
        <v>0</v>
      </c>
      <c r="L392" s="147">
        <f t="shared" si="169"/>
        <v>0</v>
      </c>
      <c r="M392" s="147">
        <f t="shared" si="169"/>
        <v>0</v>
      </c>
      <c r="N392" s="147">
        <f t="shared" si="169"/>
        <v>0</v>
      </c>
      <c r="O392" s="147">
        <f t="shared" si="169"/>
        <v>0</v>
      </c>
      <c r="P392" s="147">
        <f t="shared" si="169"/>
        <v>0</v>
      </c>
      <c r="Q392" s="147">
        <f t="shared" si="169"/>
        <v>0</v>
      </c>
      <c r="R392" s="147">
        <f t="shared" si="169"/>
        <v>0</v>
      </c>
      <c r="S392" s="147">
        <f t="shared" si="169"/>
        <v>0</v>
      </c>
      <c r="T392" s="147">
        <f t="shared" si="169"/>
        <v>0</v>
      </c>
      <c r="U392" s="146"/>
      <c r="AH392" s="146"/>
      <c r="AU392" s="146"/>
      <c r="BH392" s="146"/>
      <c r="BU392" s="146"/>
      <c r="CH392" s="146"/>
      <c r="CU392" s="146"/>
      <c r="DH392" s="146"/>
      <c r="DU392" s="146"/>
      <c r="EH392" s="146"/>
    </row>
    <row r="393" spans="1:138" ht="15.75" hidden="1" x14ac:dyDescent="0.25">
      <c r="A393" s="2">
        <f t="shared" ref="A393:E402" si="170">A254</f>
        <v>111</v>
      </c>
      <c r="B393" s="1">
        <f t="shared" si="170"/>
        <v>0</v>
      </c>
      <c r="C393" s="1">
        <f t="shared" si="170"/>
        <v>0</v>
      </c>
      <c r="D393" s="2">
        <f t="shared" si="170"/>
        <v>0</v>
      </c>
      <c r="E393" s="127">
        <f t="shared" si="170"/>
        <v>0</v>
      </c>
      <c r="H393" s="138">
        <v>0</v>
      </c>
      <c r="I393" s="147">
        <f t="shared" ref="I393:T393" si="171">I254+H393</f>
        <v>0</v>
      </c>
      <c r="J393" s="147">
        <f t="shared" si="171"/>
        <v>0</v>
      </c>
      <c r="K393" s="147">
        <f t="shared" si="171"/>
        <v>0</v>
      </c>
      <c r="L393" s="147">
        <f t="shared" si="171"/>
        <v>0</v>
      </c>
      <c r="M393" s="147">
        <f t="shared" si="171"/>
        <v>0</v>
      </c>
      <c r="N393" s="147">
        <f t="shared" si="171"/>
        <v>0</v>
      </c>
      <c r="O393" s="147">
        <f t="shared" si="171"/>
        <v>0</v>
      </c>
      <c r="P393" s="147">
        <f t="shared" si="171"/>
        <v>0</v>
      </c>
      <c r="Q393" s="147">
        <f t="shared" si="171"/>
        <v>0</v>
      </c>
      <c r="R393" s="147">
        <f t="shared" si="171"/>
        <v>0</v>
      </c>
      <c r="S393" s="147">
        <f t="shared" si="171"/>
        <v>0</v>
      </c>
      <c r="T393" s="147">
        <f t="shared" si="171"/>
        <v>0</v>
      </c>
      <c r="U393" s="146"/>
      <c r="AH393" s="146"/>
      <c r="AU393" s="146"/>
      <c r="BH393" s="146"/>
      <c r="BU393" s="146"/>
      <c r="CH393" s="146"/>
      <c r="CU393" s="146"/>
      <c r="DH393" s="146"/>
      <c r="DU393" s="146"/>
      <c r="EH393" s="146"/>
    </row>
    <row r="394" spans="1:138" ht="15.75" hidden="1" x14ac:dyDescent="0.25">
      <c r="A394" s="2">
        <f t="shared" si="170"/>
        <v>112</v>
      </c>
      <c r="B394" s="1">
        <f t="shared" si="170"/>
        <v>0</v>
      </c>
      <c r="C394" s="1">
        <f t="shared" si="170"/>
        <v>0</v>
      </c>
      <c r="D394" s="2">
        <f t="shared" si="170"/>
        <v>0</v>
      </c>
      <c r="E394" s="127">
        <f t="shared" si="170"/>
        <v>0</v>
      </c>
      <c r="H394" s="138">
        <v>0</v>
      </c>
      <c r="I394" s="147">
        <f t="shared" ref="I394:T394" si="172">I255+H394</f>
        <v>0</v>
      </c>
      <c r="J394" s="147">
        <f t="shared" si="172"/>
        <v>0</v>
      </c>
      <c r="K394" s="147">
        <f t="shared" si="172"/>
        <v>0</v>
      </c>
      <c r="L394" s="147">
        <f t="shared" si="172"/>
        <v>0</v>
      </c>
      <c r="M394" s="147">
        <f t="shared" si="172"/>
        <v>0</v>
      </c>
      <c r="N394" s="147">
        <f t="shared" si="172"/>
        <v>0</v>
      </c>
      <c r="O394" s="147">
        <f t="shared" si="172"/>
        <v>0</v>
      </c>
      <c r="P394" s="147">
        <f t="shared" si="172"/>
        <v>0</v>
      </c>
      <c r="Q394" s="147">
        <f t="shared" si="172"/>
        <v>0</v>
      </c>
      <c r="R394" s="147">
        <f t="shared" si="172"/>
        <v>0</v>
      </c>
      <c r="S394" s="147">
        <f t="shared" si="172"/>
        <v>0</v>
      </c>
      <c r="T394" s="147">
        <f t="shared" si="172"/>
        <v>0</v>
      </c>
      <c r="U394" s="146"/>
      <c r="AH394" s="146"/>
      <c r="AU394" s="146"/>
      <c r="BH394" s="146"/>
      <c r="BU394" s="146"/>
      <c r="CH394" s="146"/>
      <c r="CU394" s="146"/>
      <c r="DH394" s="146"/>
      <c r="DU394" s="146"/>
      <c r="EH394" s="146"/>
    </row>
    <row r="395" spans="1:138" ht="15.75" hidden="1" x14ac:dyDescent="0.25">
      <c r="A395" s="2">
        <f t="shared" si="170"/>
        <v>113</v>
      </c>
      <c r="B395" s="1">
        <f t="shared" si="170"/>
        <v>0</v>
      </c>
      <c r="C395" s="1">
        <f t="shared" si="170"/>
        <v>0</v>
      </c>
      <c r="D395" s="2">
        <f t="shared" si="170"/>
        <v>0</v>
      </c>
      <c r="E395" s="127">
        <f t="shared" si="170"/>
        <v>0</v>
      </c>
      <c r="H395" s="138">
        <v>0</v>
      </c>
      <c r="I395" s="147">
        <f t="shared" ref="I395:T395" si="173">I256+H395</f>
        <v>0</v>
      </c>
      <c r="J395" s="147">
        <f t="shared" si="173"/>
        <v>0</v>
      </c>
      <c r="K395" s="147">
        <f t="shared" si="173"/>
        <v>0</v>
      </c>
      <c r="L395" s="147">
        <f t="shared" si="173"/>
        <v>0</v>
      </c>
      <c r="M395" s="147">
        <f t="shared" si="173"/>
        <v>0</v>
      </c>
      <c r="N395" s="147">
        <f t="shared" si="173"/>
        <v>0</v>
      </c>
      <c r="O395" s="147">
        <f t="shared" si="173"/>
        <v>0</v>
      </c>
      <c r="P395" s="147">
        <f t="shared" si="173"/>
        <v>0</v>
      </c>
      <c r="Q395" s="147">
        <f t="shared" si="173"/>
        <v>0</v>
      </c>
      <c r="R395" s="147">
        <f t="shared" si="173"/>
        <v>0</v>
      </c>
      <c r="S395" s="147">
        <f t="shared" si="173"/>
        <v>0</v>
      </c>
      <c r="T395" s="147">
        <f t="shared" si="173"/>
        <v>0</v>
      </c>
      <c r="U395" s="146"/>
      <c r="AH395" s="146"/>
      <c r="AU395" s="146"/>
      <c r="BH395" s="146"/>
      <c r="BU395" s="146"/>
      <c r="CH395" s="146"/>
      <c r="CU395" s="146"/>
      <c r="DH395" s="146"/>
      <c r="DU395" s="146"/>
      <c r="EH395" s="146"/>
    </row>
    <row r="396" spans="1:138" ht="15.75" hidden="1" x14ac:dyDescent="0.25">
      <c r="A396" s="2">
        <f t="shared" si="170"/>
        <v>114</v>
      </c>
      <c r="B396" s="1">
        <f t="shared" si="170"/>
        <v>0</v>
      </c>
      <c r="C396" s="1">
        <f t="shared" si="170"/>
        <v>0</v>
      </c>
      <c r="D396" s="2">
        <f t="shared" si="170"/>
        <v>0</v>
      </c>
      <c r="E396" s="127">
        <f t="shared" si="170"/>
        <v>0</v>
      </c>
      <c r="H396" s="138">
        <v>0</v>
      </c>
      <c r="I396" s="147">
        <f t="shared" ref="I396:T396" si="174">I257+H396</f>
        <v>0</v>
      </c>
      <c r="J396" s="147">
        <f t="shared" si="174"/>
        <v>0</v>
      </c>
      <c r="K396" s="147">
        <f t="shared" si="174"/>
        <v>0</v>
      </c>
      <c r="L396" s="147">
        <f t="shared" si="174"/>
        <v>0</v>
      </c>
      <c r="M396" s="147">
        <f t="shared" si="174"/>
        <v>0</v>
      </c>
      <c r="N396" s="147">
        <f t="shared" si="174"/>
        <v>0</v>
      </c>
      <c r="O396" s="147">
        <f t="shared" si="174"/>
        <v>0</v>
      </c>
      <c r="P396" s="147">
        <f t="shared" si="174"/>
        <v>0</v>
      </c>
      <c r="Q396" s="147">
        <f t="shared" si="174"/>
        <v>0</v>
      </c>
      <c r="R396" s="147">
        <f t="shared" si="174"/>
        <v>0</v>
      </c>
      <c r="S396" s="147">
        <f t="shared" si="174"/>
        <v>0</v>
      </c>
      <c r="T396" s="147">
        <f t="shared" si="174"/>
        <v>0</v>
      </c>
      <c r="U396" s="146"/>
      <c r="AH396" s="146"/>
      <c r="AU396" s="146"/>
      <c r="BH396" s="146"/>
      <c r="BU396" s="146"/>
      <c r="CH396" s="146"/>
      <c r="CU396" s="146"/>
      <c r="DH396" s="146"/>
      <c r="DU396" s="146"/>
      <c r="EH396" s="146"/>
    </row>
    <row r="397" spans="1:138" ht="15.75" hidden="1" x14ac:dyDescent="0.25">
      <c r="A397" s="2">
        <f t="shared" si="170"/>
        <v>115</v>
      </c>
      <c r="B397" s="1">
        <f t="shared" si="170"/>
        <v>0</v>
      </c>
      <c r="C397" s="1">
        <f t="shared" si="170"/>
        <v>0</v>
      </c>
      <c r="D397" s="2">
        <f t="shared" si="170"/>
        <v>0</v>
      </c>
      <c r="E397" s="127">
        <f t="shared" si="170"/>
        <v>0</v>
      </c>
      <c r="H397" s="138">
        <v>0</v>
      </c>
      <c r="I397" s="147">
        <f t="shared" ref="I397:T397" si="175">I258+H397</f>
        <v>0</v>
      </c>
      <c r="J397" s="147">
        <f t="shared" si="175"/>
        <v>0</v>
      </c>
      <c r="K397" s="147">
        <f t="shared" si="175"/>
        <v>0</v>
      </c>
      <c r="L397" s="147">
        <f t="shared" si="175"/>
        <v>0</v>
      </c>
      <c r="M397" s="147">
        <f t="shared" si="175"/>
        <v>0</v>
      </c>
      <c r="N397" s="147">
        <f t="shared" si="175"/>
        <v>0</v>
      </c>
      <c r="O397" s="147">
        <f t="shared" si="175"/>
        <v>0</v>
      </c>
      <c r="P397" s="147">
        <f t="shared" si="175"/>
        <v>0</v>
      </c>
      <c r="Q397" s="147">
        <f t="shared" si="175"/>
        <v>0</v>
      </c>
      <c r="R397" s="147">
        <f t="shared" si="175"/>
        <v>0</v>
      </c>
      <c r="S397" s="147">
        <f t="shared" si="175"/>
        <v>0</v>
      </c>
      <c r="T397" s="147">
        <f t="shared" si="175"/>
        <v>0</v>
      </c>
      <c r="U397" s="146"/>
      <c r="AH397" s="146"/>
      <c r="AU397" s="146"/>
      <c r="BH397" s="146"/>
      <c r="BU397" s="146"/>
      <c r="CH397" s="146"/>
      <c r="CU397" s="146"/>
      <c r="DH397" s="146"/>
      <c r="DU397" s="146"/>
      <c r="EH397" s="146"/>
    </row>
    <row r="398" spans="1:138" ht="15.75" hidden="1" x14ac:dyDescent="0.25">
      <c r="A398" s="2">
        <f t="shared" si="170"/>
        <v>116</v>
      </c>
      <c r="B398" s="1">
        <f t="shared" si="170"/>
        <v>0</v>
      </c>
      <c r="C398" s="1">
        <f t="shared" si="170"/>
        <v>0</v>
      </c>
      <c r="D398" s="2">
        <f t="shared" si="170"/>
        <v>0</v>
      </c>
      <c r="E398" s="127">
        <f t="shared" si="170"/>
        <v>0</v>
      </c>
      <c r="H398" s="138">
        <v>0</v>
      </c>
      <c r="I398" s="147">
        <f t="shared" ref="I398:T398" si="176">I259+H398</f>
        <v>0</v>
      </c>
      <c r="J398" s="147">
        <f t="shared" si="176"/>
        <v>0</v>
      </c>
      <c r="K398" s="147">
        <f t="shared" si="176"/>
        <v>0</v>
      </c>
      <c r="L398" s="147">
        <f t="shared" si="176"/>
        <v>0</v>
      </c>
      <c r="M398" s="147">
        <f t="shared" si="176"/>
        <v>0</v>
      </c>
      <c r="N398" s="147">
        <f t="shared" si="176"/>
        <v>0</v>
      </c>
      <c r="O398" s="147">
        <f t="shared" si="176"/>
        <v>0</v>
      </c>
      <c r="P398" s="147">
        <f t="shared" si="176"/>
        <v>0</v>
      </c>
      <c r="Q398" s="147">
        <f t="shared" si="176"/>
        <v>0</v>
      </c>
      <c r="R398" s="147">
        <f t="shared" si="176"/>
        <v>0</v>
      </c>
      <c r="S398" s="147">
        <f t="shared" si="176"/>
        <v>0</v>
      </c>
      <c r="T398" s="147">
        <f t="shared" si="176"/>
        <v>0</v>
      </c>
      <c r="U398" s="146"/>
      <c r="AH398" s="146"/>
      <c r="AU398" s="146"/>
      <c r="BH398" s="146"/>
      <c r="BU398" s="146"/>
      <c r="CH398" s="146"/>
      <c r="CU398" s="146"/>
      <c r="DH398" s="146"/>
      <c r="DU398" s="146"/>
      <c r="EH398" s="146"/>
    </row>
    <row r="399" spans="1:138" ht="15.75" hidden="1" x14ac:dyDescent="0.25">
      <c r="A399" s="2">
        <f t="shared" si="170"/>
        <v>117</v>
      </c>
      <c r="B399" s="1">
        <f t="shared" si="170"/>
        <v>0</v>
      </c>
      <c r="C399" s="1">
        <f t="shared" si="170"/>
        <v>0</v>
      </c>
      <c r="D399" s="2">
        <f t="shared" si="170"/>
        <v>0</v>
      </c>
      <c r="E399" s="127">
        <f t="shared" si="170"/>
        <v>0</v>
      </c>
      <c r="H399" s="138">
        <v>0</v>
      </c>
      <c r="I399" s="147">
        <f t="shared" ref="I399:T399" si="177">I260+H399</f>
        <v>0</v>
      </c>
      <c r="J399" s="147">
        <f t="shared" si="177"/>
        <v>0</v>
      </c>
      <c r="K399" s="147">
        <f t="shared" si="177"/>
        <v>0</v>
      </c>
      <c r="L399" s="147">
        <f t="shared" si="177"/>
        <v>0</v>
      </c>
      <c r="M399" s="147">
        <f t="shared" si="177"/>
        <v>0</v>
      </c>
      <c r="N399" s="147">
        <f t="shared" si="177"/>
        <v>0</v>
      </c>
      <c r="O399" s="147">
        <f t="shared" si="177"/>
        <v>0</v>
      </c>
      <c r="P399" s="147">
        <f t="shared" si="177"/>
        <v>0</v>
      </c>
      <c r="Q399" s="147">
        <f t="shared" si="177"/>
        <v>0</v>
      </c>
      <c r="R399" s="147">
        <f t="shared" si="177"/>
        <v>0</v>
      </c>
      <c r="S399" s="147">
        <f t="shared" si="177"/>
        <v>0</v>
      </c>
      <c r="T399" s="147">
        <f t="shared" si="177"/>
        <v>0</v>
      </c>
      <c r="U399" s="146"/>
      <c r="AH399" s="146"/>
      <c r="AU399" s="146"/>
      <c r="BH399" s="146"/>
      <c r="BU399" s="146"/>
      <c r="CH399" s="146"/>
      <c r="CU399" s="146"/>
      <c r="DH399" s="146"/>
      <c r="DU399" s="146"/>
      <c r="EH399" s="146"/>
    </row>
    <row r="400" spans="1:138" ht="15.75" hidden="1" x14ac:dyDescent="0.25">
      <c r="A400" s="2">
        <f t="shared" si="170"/>
        <v>118</v>
      </c>
      <c r="B400" s="1">
        <f t="shared" si="170"/>
        <v>0</v>
      </c>
      <c r="C400" s="1">
        <f t="shared" si="170"/>
        <v>0</v>
      </c>
      <c r="D400" s="2">
        <f t="shared" si="170"/>
        <v>0</v>
      </c>
      <c r="E400" s="127">
        <f t="shared" si="170"/>
        <v>0</v>
      </c>
      <c r="H400" s="138">
        <v>0</v>
      </c>
      <c r="I400" s="147">
        <f t="shared" ref="I400:T400" si="178">I261+H400</f>
        <v>0</v>
      </c>
      <c r="J400" s="147">
        <f t="shared" si="178"/>
        <v>0</v>
      </c>
      <c r="K400" s="147">
        <f t="shared" si="178"/>
        <v>0</v>
      </c>
      <c r="L400" s="147">
        <f t="shared" si="178"/>
        <v>0</v>
      </c>
      <c r="M400" s="147">
        <f t="shared" si="178"/>
        <v>0</v>
      </c>
      <c r="N400" s="147">
        <f t="shared" si="178"/>
        <v>0</v>
      </c>
      <c r="O400" s="147">
        <f t="shared" si="178"/>
        <v>0</v>
      </c>
      <c r="P400" s="147">
        <f t="shared" si="178"/>
        <v>0</v>
      </c>
      <c r="Q400" s="147">
        <f t="shared" si="178"/>
        <v>0</v>
      </c>
      <c r="R400" s="147">
        <f t="shared" si="178"/>
        <v>0</v>
      </c>
      <c r="S400" s="147">
        <f t="shared" si="178"/>
        <v>0</v>
      </c>
      <c r="T400" s="147">
        <f t="shared" si="178"/>
        <v>0</v>
      </c>
      <c r="U400" s="146"/>
      <c r="AH400" s="146"/>
      <c r="AU400" s="146"/>
      <c r="BH400" s="146"/>
      <c r="BU400" s="146"/>
      <c r="CH400" s="146"/>
      <c r="CU400" s="146"/>
      <c r="DH400" s="146"/>
      <c r="DU400" s="146"/>
      <c r="EH400" s="146"/>
    </row>
    <row r="401" spans="1:138" ht="15.75" hidden="1" x14ac:dyDescent="0.25">
      <c r="A401" s="2">
        <f t="shared" si="170"/>
        <v>119</v>
      </c>
      <c r="B401" s="1">
        <f t="shared" si="170"/>
        <v>0</v>
      </c>
      <c r="C401" s="1">
        <f t="shared" si="170"/>
        <v>0</v>
      </c>
      <c r="D401" s="2">
        <f t="shared" si="170"/>
        <v>0</v>
      </c>
      <c r="E401" s="127">
        <f t="shared" si="170"/>
        <v>0</v>
      </c>
      <c r="H401" s="138">
        <v>0</v>
      </c>
      <c r="I401" s="147">
        <f t="shared" ref="I401:T401" si="179">I262+H401</f>
        <v>0</v>
      </c>
      <c r="J401" s="147">
        <f t="shared" si="179"/>
        <v>0</v>
      </c>
      <c r="K401" s="147">
        <f t="shared" si="179"/>
        <v>0</v>
      </c>
      <c r="L401" s="147">
        <f t="shared" si="179"/>
        <v>0</v>
      </c>
      <c r="M401" s="147">
        <f t="shared" si="179"/>
        <v>0</v>
      </c>
      <c r="N401" s="147">
        <f t="shared" si="179"/>
        <v>0</v>
      </c>
      <c r="O401" s="147">
        <f t="shared" si="179"/>
        <v>0</v>
      </c>
      <c r="P401" s="147">
        <f t="shared" si="179"/>
        <v>0</v>
      </c>
      <c r="Q401" s="147">
        <f t="shared" si="179"/>
        <v>0</v>
      </c>
      <c r="R401" s="147">
        <f t="shared" si="179"/>
        <v>0</v>
      </c>
      <c r="S401" s="147">
        <f t="shared" si="179"/>
        <v>0</v>
      </c>
      <c r="T401" s="147">
        <f t="shared" si="179"/>
        <v>0</v>
      </c>
      <c r="U401" s="146"/>
      <c r="AH401" s="146"/>
      <c r="AU401" s="146"/>
      <c r="BH401" s="146"/>
      <c r="BU401" s="146"/>
      <c r="CH401" s="146"/>
      <c r="CU401" s="146"/>
      <c r="DH401" s="146"/>
      <c r="DU401" s="146"/>
      <c r="EH401" s="146"/>
    </row>
    <row r="402" spans="1:138" ht="15.75" hidden="1" x14ac:dyDescent="0.25">
      <c r="A402" s="2">
        <f t="shared" si="170"/>
        <v>120</v>
      </c>
      <c r="B402" s="1">
        <f t="shared" si="170"/>
        <v>0</v>
      </c>
      <c r="C402" s="1">
        <f t="shared" si="170"/>
        <v>0</v>
      </c>
      <c r="D402" s="2">
        <f t="shared" si="170"/>
        <v>0</v>
      </c>
      <c r="E402" s="127">
        <f t="shared" si="170"/>
        <v>0</v>
      </c>
      <c r="H402" s="138">
        <v>0</v>
      </c>
      <c r="I402" s="147">
        <f t="shared" ref="I402:T402" si="180">I263+H402</f>
        <v>0</v>
      </c>
      <c r="J402" s="147">
        <f t="shared" si="180"/>
        <v>0</v>
      </c>
      <c r="K402" s="147">
        <f t="shared" si="180"/>
        <v>0</v>
      </c>
      <c r="L402" s="147">
        <f t="shared" si="180"/>
        <v>0</v>
      </c>
      <c r="M402" s="147">
        <f t="shared" si="180"/>
        <v>0</v>
      </c>
      <c r="N402" s="147">
        <f t="shared" si="180"/>
        <v>0</v>
      </c>
      <c r="O402" s="147">
        <f t="shared" si="180"/>
        <v>0</v>
      </c>
      <c r="P402" s="147">
        <f t="shared" si="180"/>
        <v>0</v>
      </c>
      <c r="Q402" s="147">
        <f t="shared" si="180"/>
        <v>0</v>
      </c>
      <c r="R402" s="147">
        <f t="shared" si="180"/>
        <v>0</v>
      </c>
      <c r="S402" s="147">
        <f t="shared" si="180"/>
        <v>0</v>
      </c>
      <c r="T402" s="147">
        <f t="shared" si="180"/>
        <v>0</v>
      </c>
      <c r="U402" s="146"/>
      <c r="AH402" s="146"/>
      <c r="AU402" s="146"/>
      <c r="BH402" s="146"/>
      <c r="BU402" s="146"/>
      <c r="CH402" s="146"/>
      <c r="CU402" s="146"/>
      <c r="DH402" s="146"/>
      <c r="DU402" s="146"/>
      <c r="EH402" s="146"/>
    </row>
    <row r="403" spans="1:138" ht="15.75" hidden="1" x14ac:dyDescent="0.25">
      <c r="A403" s="2">
        <f t="shared" ref="A403:E412" si="181">A264</f>
        <v>121</v>
      </c>
      <c r="B403" s="1">
        <f t="shared" si="181"/>
        <v>0</v>
      </c>
      <c r="C403" s="1">
        <f t="shared" si="181"/>
        <v>0</v>
      </c>
      <c r="D403" s="2">
        <f t="shared" si="181"/>
        <v>0</v>
      </c>
      <c r="E403" s="127">
        <f t="shared" si="181"/>
        <v>0</v>
      </c>
      <c r="H403" s="138">
        <v>0</v>
      </c>
      <c r="I403" s="147">
        <f t="shared" ref="I403:T403" si="182">I264+H403</f>
        <v>0</v>
      </c>
      <c r="J403" s="147">
        <f t="shared" si="182"/>
        <v>0</v>
      </c>
      <c r="K403" s="147">
        <f t="shared" si="182"/>
        <v>0</v>
      </c>
      <c r="L403" s="147">
        <f t="shared" si="182"/>
        <v>0</v>
      </c>
      <c r="M403" s="147">
        <f t="shared" si="182"/>
        <v>0</v>
      </c>
      <c r="N403" s="147">
        <f t="shared" si="182"/>
        <v>0</v>
      </c>
      <c r="O403" s="147">
        <f t="shared" si="182"/>
        <v>0</v>
      </c>
      <c r="P403" s="147">
        <f t="shared" si="182"/>
        <v>0</v>
      </c>
      <c r="Q403" s="147">
        <f t="shared" si="182"/>
        <v>0</v>
      </c>
      <c r="R403" s="147">
        <f t="shared" si="182"/>
        <v>0</v>
      </c>
      <c r="S403" s="147">
        <f t="shared" si="182"/>
        <v>0</v>
      </c>
      <c r="T403" s="147">
        <f t="shared" si="182"/>
        <v>0</v>
      </c>
      <c r="U403" s="146"/>
      <c r="AH403" s="146"/>
      <c r="AU403" s="146"/>
      <c r="BH403" s="146"/>
      <c r="BU403" s="146"/>
      <c r="CH403" s="146"/>
      <c r="CU403" s="146"/>
      <c r="DH403" s="146"/>
      <c r="DU403" s="146"/>
      <c r="EH403" s="146"/>
    </row>
    <row r="404" spans="1:138" ht="15.75" hidden="1" x14ac:dyDescent="0.25">
      <c r="A404" s="2">
        <f t="shared" si="181"/>
        <v>122</v>
      </c>
      <c r="B404" s="1">
        <f t="shared" si="181"/>
        <v>0</v>
      </c>
      <c r="C404" s="1">
        <f t="shared" si="181"/>
        <v>0</v>
      </c>
      <c r="D404" s="2">
        <f t="shared" si="181"/>
        <v>0</v>
      </c>
      <c r="E404" s="127">
        <f t="shared" si="181"/>
        <v>0</v>
      </c>
      <c r="H404" s="138">
        <v>0</v>
      </c>
      <c r="I404" s="147">
        <f t="shared" ref="I404:T404" si="183">I265+H404</f>
        <v>0</v>
      </c>
      <c r="J404" s="147">
        <f t="shared" si="183"/>
        <v>0</v>
      </c>
      <c r="K404" s="147">
        <f t="shared" si="183"/>
        <v>0</v>
      </c>
      <c r="L404" s="147">
        <f t="shared" si="183"/>
        <v>0</v>
      </c>
      <c r="M404" s="147">
        <f t="shared" si="183"/>
        <v>0</v>
      </c>
      <c r="N404" s="147">
        <f t="shared" si="183"/>
        <v>0</v>
      </c>
      <c r="O404" s="147">
        <f t="shared" si="183"/>
        <v>0</v>
      </c>
      <c r="P404" s="147">
        <f t="shared" si="183"/>
        <v>0</v>
      </c>
      <c r="Q404" s="147">
        <f t="shared" si="183"/>
        <v>0</v>
      </c>
      <c r="R404" s="147">
        <f t="shared" si="183"/>
        <v>0</v>
      </c>
      <c r="S404" s="147">
        <f t="shared" si="183"/>
        <v>0</v>
      </c>
      <c r="T404" s="147">
        <f t="shared" si="183"/>
        <v>0</v>
      </c>
      <c r="U404" s="146"/>
      <c r="AH404" s="146"/>
      <c r="AU404" s="146"/>
      <c r="BH404" s="146"/>
      <c r="BU404" s="146"/>
      <c r="CH404" s="146"/>
      <c r="CU404" s="146"/>
      <c r="DH404" s="146"/>
      <c r="DU404" s="146"/>
      <c r="EH404" s="146"/>
    </row>
    <row r="405" spans="1:138" ht="15.75" hidden="1" x14ac:dyDescent="0.25">
      <c r="A405" s="2">
        <f t="shared" si="181"/>
        <v>123</v>
      </c>
      <c r="B405" s="1">
        <f t="shared" si="181"/>
        <v>0</v>
      </c>
      <c r="C405" s="1">
        <f t="shared" si="181"/>
        <v>0</v>
      </c>
      <c r="D405" s="2">
        <f t="shared" si="181"/>
        <v>0</v>
      </c>
      <c r="E405" s="127">
        <f t="shared" si="181"/>
        <v>0</v>
      </c>
      <c r="H405" s="138">
        <v>0</v>
      </c>
      <c r="I405" s="147">
        <f t="shared" ref="I405:T405" si="184">I266+H405</f>
        <v>0</v>
      </c>
      <c r="J405" s="147">
        <f t="shared" si="184"/>
        <v>0</v>
      </c>
      <c r="K405" s="147">
        <f t="shared" si="184"/>
        <v>0</v>
      </c>
      <c r="L405" s="147">
        <f t="shared" si="184"/>
        <v>0</v>
      </c>
      <c r="M405" s="147">
        <f t="shared" si="184"/>
        <v>0</v>
      </c>
      <c r="N405" s="147">
        <f t="shared" si="184"/>
        <v>0</v>
      </c>
      <c r="O405" s="147">
        <f t="shared" si="184"/>
        <v>0</v>
      </c>
      <c r="P405" s="147">
        <f t="shared" si="184"/>
        <v>0</v>
      </c>
      <c r="Q405" s="147">
        <f t="shared" si="184"/>
        <v>0</v>
      </c>
      <c r="R405" s="147">
        <f t="shared" si="184"/>
        <v>0</v>
      </c>
      <c r="S405" s="147">
        <f t="shared" si="184"/>
        <v>0</v>
      </c>
      <c r="T405" s="147">
        <f t="shared" si="184"/>
        <v>0</v>
      </c>
      <c r="U405" s="146"/>
      <c r="AH405" s="146"/>
      <c r="AU405" s="146"/>
      <c r="BH405" s="146"/>
      <c r="BU405" s="146"/>
      <c r="CH405" s="146"/>
      <c r="CU405" s="146"/>
      <c r="DH405" s="146"/>
      <c r="DU405" s="146"/>
      <c r="EH405" s="146"/>
    </row>
    <row r="406" spans="1:138" ht="15.75" hidden="1" x14ac:dyDescent="0.25">
      <c r="A406" s="2">
        <f t="shared" si="181"/>
        <v>124</v>
      </c>
      <c r="B406" s="1">
        <f t="shared" si="181"/>
        <v>0</v>
      </c>
      <c r="C406" s="1">
        <f t="shared" si="181"/>
        <v>0</v>
      </c>
      <c r="D406" s="2">
        <f t="shared" si="181"/>
        <v>0</v>
      </c>
      <c r="E406" s="127">
        <f t="shared" si="181"/>
        <v>0</v>
      </c>
      <c r="H406" s="138">
        <v>0</v>
      </c>
      <c r="I406" s="147">
        <f t="shared" ref="I406:T406" si="185">I267+H406</f>
        <v>0</v>
      </c>
      <c r="J406" s="147">
        <f t="shared" si="185"/>
        <v>0</v>
      </c>
      <c r="K406" s="147">
        <f t="shared" si="185"/>
        <v>0</v>
      </c>
      <c r="L406" s="147">
        <f t="shared" si="185"/>
        <v>0</v>
      </c>
      <c r="M406" s="147">
        <f t="shared" si="185"/>
        <v>0</v>
      </c>
      <c r="N406" s="147">
        <f t="shared" si="185"/>
        <v>0</v>
      </c>
      <c r="O406" s="147">
        <f t="shared" si="185"/>
        <v>0</v>
      </c>
      <c r="P406" s="147">
        <f t="shared" si="185"/>
        <v>0</v>
      </c>
      <c r="Q406" s="147">
        <f t="shared" si="185"/>
        <v>0</v>
      </c>
      <c r="R406" s="147">
        <f t="shared" si="185"/>
        <v>0</v>
      </c>
      <c r="S406" s="147">
        <f t="shared" si="185"/>
        <v>0</v>
      </c>
      <c r="T406" s="147">
        <f t="shared" si="185"/>
        <v>0</v>
      </c>
      <c r="U406" s="146"/>
      <c r="AH406" s="146"/>
      <c r="AU406" s="146"/>
      <c r="BH406" s="146"/>
      <c r="BU406" s="146"/>
      <c r="CH406" s="146"/>
      <c r="CU406" s="146"/>
      <c r="DH406" s="146"/>
      <c r="DU406" s="146"/>
      <c r="EH406" s="146"/>
    </row>
    <row r="407" spans="1:138" ht="15.75" hidden="1" x14ac:dyDescent="0.25">
      <c r="A407" s="2">
        <f t="shared" si="181"/>
        <v>125</v>
      </c>
      <c r="B407" s="1">
        <f t="shared" si="181"/>
        <v>0</v>
      </c>
      <c r="C407" s="1">
        <f t="shared" si="181"/>
        <v>0</v>
      </c>
      <c r="D407" s="2">
        <f t="shared" si="181"/>
        <v>0</v>
      </c>
      <c r="E407" s="127">
        <f t="shared" si="181"/>
        <v>0</v>
      </c>
      <c r="H407" s="138">
        <v>0</v>
      </c>
      <c r="I407" s="147">
        <f t="shared" ref="I407:T407" si="186">I268+H407</f>
        <v>0</v>
      </c>
      <c r="J407" s="147">
        <f t="shared" si="186"/>
        <v>0</v>
      </c>
      <c r="K407" s="147">
        <f t="shared" si="186"/>
        <v>0</v>
      </c>
      <c r="L407" s="147">
        <f t="shared" si="186"/>
        <v>0</v>
      </c>
      <c r="M407" s="147">
        <f t="shared" si="186"/>
        <v>0</v>
      </c>
      <c r="N407" s="147">
        <f t="shared" si="186"/>
        <v>0</v>
      </c>
      <c r="O407" s="147">
        <f t="shared" si="186"/>
        <v>0</v>
      </c>
      <c r="P407" s="147">
        <f t="shared" si="186"/>
        <v>0</v>
      </c>
      <c r="Q407" s="147">
        <f t="shared" si="186"/>
        <v>0</v>
      </c>
      <c r="R407" s="147">
        <f t="shared" si="186"/>
        <v>0</v>
      </c>
      <c r="S407" s="147">
        <f t="shared" si="186"/>
        <v>0</v>
      </c>
      <c r="T407" s="147">
        <f t="shared" si="186"/>
        <v>0</v>
      </c>
      <c r="U407" s="146"/>
      <c r="AH407" s="146"/>
      <c r="AU407" s="146"/>
      <c r="BH407" s="146"/>
      <c r="BU407" s="146"/>
      <c r="CH407" s="146"/>
      <c r="CU407" s="146"/>
      <c r="DH407" s="146"/>
      <c r="DU407" s="146"/>
      <c r="EH407" s="146"/>
    </row>
    <row r="408" spans="1:138" ht="15.75" hidden="1" x14ac:dyDescent="0.25">
      <c r="A408" s="2">
        <f t="shared" si="181"/>
        <v>126</v>
      </c>
      <c r="B408" s="1">
        <f t="shared" si="181"/>
        <v>0</v>
      </c>
      <c r="C408" s="1">
        <f t="shared" si="181"/>
        <v>0</v>
      </c>
      <c r="D408" s="2">
        <f t="shared" si="181"/>
        <v>0</v>
      </c>
      <c r="E408" s="127">
        <f t="shared" si="181"/>
        <v>0</v>
      </c>
      <c r="H408" s="138">
        <v>0</v>
      </c>
      <c r="I408" s="147">
        <f t="shared" ref="I408:T408" si="187">I269+H408</f>
        <v>0</v>
      </c>
      <c r="J408" s="147">
        <f t="shared" si="187"/>
        <v>0</v>
      </c>
      <c r="K408" s="147">
        <f t="shared" si="187"/>
        <v>0</v>
      </c>
      <c r="L408" s="147">
        <f t="shared" si="187"/>
        <v>0</v>
      </c>
      <c r="M408" s="147">
        <f t="shared" si="187"/>
        <v>0</v>
      </c>
      <c r="N408" s="147">
        <f t="shared" si="187"/>
        <v>0</v>
      </c>
      <c r="O408" s="147">
        <f t="shared" si="187"/>
        <v>0</v>
      </c>
      <c r="P408" s="147">
        <f t="shared" si="187"/>
        <v>0</v>
      </c>
      <c r="Q408" s="147">
        <f t="shared" si="187"/>
        <v>0</v>
      </c>
      <c r="R408" s="147">
        <f t="shared" si="187"/>
        <v>0</v>
      </c>
      <c r="S408" s="147">
        <f t="shared" si="187"/>
        <v>0</v>
      </c>
      <c r="T408" s="147">
        <f t="shared" si="187"/>
        <v>0</v>
      </c>
      <c r="U408" s="146"/>
      <c r="AH408" s="146"/>
      <c r="AU408" s="146"/>
      <c r="BH408" s="146"/>
      <c r="BU408" s="146"/>
      <c r="CH408" s="146"/>
      <c r="CU408" s="146"/>
      <c r="DH408" s="146"/>
      <c r="DU408" s="146"/>
      <c r="EH408" s="146"/>
    </row>
    <row r="409" spans="1:138" ht="15.75" hidden="1" x14ac:dyDescent="0.25">
      <c r="A409" s="2">
        <f t="shared" si="181"/>
        <v>127</v>
      </c>
      <c r="B409" s="1">
        <f t="shared" si="181"/>
        <v>0</v>
      </c>
      <c r="C409" s="1">
        <f t="shared" si="181"/>
        <v>0</v>
      </c>
      <c r="D409" s="2">
        <f t="shared" si="181"/>
        <v>0</v>
      </c>
      <c r="E409" s="127">
        <f t="shared" si="181"/>
        <v>0</v>
      </c>
      <c r="H409" s="138">
        <v>0</v>
      </c>
      <c r="I409" s="147">
        <f t="shared" ref="I409:T409" si="188">I270+H409</f>
        <v>0</v>
      </c>
      <c r="J409" s="147">
        <f t="shared" si="188"/>
        <v>0</v>
      </c>
      <c r="K409" s="147">
        <f t="shared" si="188"/>
        <v>0</v>
      </c>
      <c r="L409" s="147">
        <f t="shared" si="188"/>
        <v>0</v>
      </c>
      <c r="M409" s="147">
        <f t="shared" si="188"/>
        <v>0</v>
      </c>
      <c r="N409" s="147">
        <f t="shared" si="188"/>
        <v>0</v>
      </c>
      <c r="O409" s="147">
        <f t="shared" si="188"/>
        <v>0</v>
      </c>
      <c r="P409" s="147">
        <f t="shared" si="188"/>
        <v>0</v>
      </c>
      <c r="Q409" s="147">
        <f t="shared" si="188"/>
        <v>0</v>
      </c>
      <c r="R409" s="147">
        <f t="shared" si="188"/>
        <v>0</v>
      </c>
      <c r="S409" s="147">
        <f t="shared" si="188"/>
        <v>0</v>
      </c>
      <c r="T409" s="147">
        <f t="shared" si="188"/>
        <v>0</v>
      </c>
      <c r="U409" s="146"/>
      <c r="AH409" s="146"/>
      <c r="AU409" s="146"/>
      <c r="BH409" s="146"/>
      <c r="BU409" s="146"/>
      <c r="CH409" s="146"/>
      <c r="CU409" s="146"/>
      <c r="DH409" s="146"/>
      <c r="DU409" s="146"/>
      <c r="EH409" s="146"/>
    </row>
    <row r="410" spans="1:138" ht="15.75" hidden="1" x14ac:dyDescent="0.25">
      <c r="A410" s="2">
        <f t="shared" si="181"/>
        <v>128</v>
      </c>
      <c r="B410" s="1">
        <f t="shared" si="181"/>
        <v>0</v>
      </c>
      <c r="C410" s="1">
        <f t="shared" si="181"/>
        <v>0</v>
      </c>
      <c r="D410" s="2">
        <f t="shared" si="181"/>
        <v>0</v>
      </c>
      <c r="E410" s="127">
        <f t="shared" si="181"/>
        <v>0</v>
      </c>
      <c r="H410" s="138">
        <v>0</v>
      </c>
      <c r="I410" s="147">
        <f t="shared" ref="I410:T410" si="189">I271+H410</f>
        <v>0</v>
      </c>
      <c r="J410" s="147">
        <f t="shared" si="189"/>
        <v>0</v>
      </c>
      <c r="K410" s="147">
        <f t="shared" si="189"/>
        <v>0</v>
      </c>
      <c r="L410" s="147">
        <f t="shared" si="189"/>
        <v>0</v>
      </c>
      <c r="M410" s="147">
        <f t="shared" si="189"/>
        <v>0</v>
      </c>
      <c r="N410" s="147">
        <f t="shared" si="189"/>
        <v>0</v>
      </c>
      <c r="O410" s="147">
        <f t="shared" si="189"/>
        <v>0</v>
      </c>
      <c r="P410" s="147">
        <f t="shared" si="189"/>
        <v>0</v>
      </c>
      <c r="Q410" s="147">
        <f t="shared" si="189"/>
        <v>0</v>
      </c>
      <c r="R410" s="147">
        <f t="shared" si="189"/>
        <v>0</v>
      </c>
      <c r="S410" s="147">
        <f t="shared" si="189"/>
        <v>0</v>
      </c>
      <c r="T410" s="147">
        <f t="shared" si="189"/>
        <v>0</v>
      </c>
      <c r="U410" s="146"/>
      <c r="AH410" s="146"/>
      <c r="AU410" s="146"/>
      <c r="BH410" s="146"/>
      <c r="BU410" s="146"/>
      <c r="CH410" s="146"/>
      <c r="CU410" s="146"/>
      <c r="DH410" s="146"/>
      <c r="DU410" s="146"/>
      <c r="EH410" s="146"/>
    </row>
    <row r="411" spans="1:138" ht="15.75" hidden="1" x14ac:dyDescent="0.25">
      <c r="A411" s="2">
        <f t="shared" si="181"/>
        <v>129</v>
      </c>
      <c r="B411" s="1">
        <f t="shared" si="181"/>
        <v>0</v>
      </c>
      <c r="C411" s="1">
        <f t="shared" si="181"/>
        <v>0</v>
      </c>
      <c r="D411" s="2">
        <f t="shared" si="181"/>
        <v>0</v>
      </c>
      <c r="E411" s="127">
        <f t="shared" si="181"/>
        <v>0</v>
      </c>
      <c r="H411" s="138">
        <v>0</v>
      </c>
      <c r="I411" s="147">
        <f t="shared" ref="I411:T411" si="190">I272+H411</f>
        <v>0</v>
      </c>
      <c r="J411" s="147">
        <f t="shared" si="190"/>
        <v>0</v>
      </c>
      <c r="K411" s="147">
        <f t="shared" si="190"/>
        <v>0</v>
      </c>
      <c r="L411" s="147">
        <f t="shared" si="190"/>
        <v>0</v>
      </c>
      <c r="M411" s="147">
        <f t="shared" si="190"/>
        <v>0</v>
      </c>
      <c r="N411" s="147">
        <f t="shared" si="190"/>
        <v>0</v>
      </c>
      <c r="O411" s="147">
        <f t="shared" si="190"/>
        <v>0</v>
      </c>
      <c r="P411" s="147">
        <f t="shared" si="190"/>
        <v>0</v>
      </c>
      <c r="Q411" s="147">
        <f t="shared" si="190"/>
        <v>0</v>
      </c>
      <c r="R411" s="147">
        <f t="shared" si="190"/>
        <v>0</v>
      </c>
      <c r="S411" s="147">
        <f t="shared" si="190"/>
        <v>0</v>
      </c>
      <c r="T411" s="147">
        <f t="shared" si="190"/>
        <v>0</v>
      </c>
      <c r="U411" s="146"/>
      <c r="AH411" s="146"/>
      <c r="AU411" s="146"/>
      <c r="BH411" s="146"/>
      <c r="BU411" s="146"/>
      <c r="CH411" s="146"/>
      <c r="CU411" s="146"/>
      <c r="DH411" s="146"/>
      <c r="DU411" s="146"/>
      <c r="EH411" s="146"/>
    </row>
    <row r="412" spans="1:138" ht="15.75" hidden="1" x14ac:dyDescent="0.25">
      <c r="A412" s="2">
        <f t="shared" si="181"/>
        <v>130</v>
      </c>
      <c r="B412" s="1">
        <f t="shared" si="181"/>
        <v>0</v>
      </c>
      <c r="C412" s="1">
        <f t="shared" si="181"/>
        <v>0</v>
      </c>
      <c r="D412" s="2">
        <f t="shared" si="181"/>
        <v>0</v>
      </c>
      <c r="E412" s="127">
        <f t="shared" si="181"/>
        <v>0</v>
      </c>
      <c r="H412" s="138">
        <v>0</v>
      </c>
      <c r="I412" s="147">
        <f t="shared" ref="I412:T412" si="191">I273+H412</f>
        <v>0</v>
      </c>
      <c r="J412" s="147">
        <f t="shared" si="191"/>
        <v>0</v>
      </c>
      <c r="K412" s="147">
        <f t="shared" si="191"/>
        <v>0</v>
      </c>
      <c r="L412" s="147">
        <f t="shared" si="191"/>
        <v>0</v>
      </c>
      <c r="M412" s="147">
        <f t="shared" si="191"/>
        <v>0</v>
      </c>
      <c r="N412" s="147">
        <f t="shared" si="191"/>
        <v>0</v>
      </c>
      <c r="O412" s="147">
        <f t="shared" si="191"/>
        <v>0</v>
      </c>
      <c r="P412" s="147">
        <f t="shared" si="191"/>
        <v>0</v>
      </c>
      <c r="Q412" s="147">
        <f t="shared" si="191"/>
        <v>0</v>
      </c>
      <c r="R412" s="147">
        <f t="shared" si="191"/>
        <v>0</v>
      </c>
      <c r="S412" s="147">
        <f t="shared" si="191"/>
        <v>0</v>
      </c>
      <c r="T412" s="147">
        <f t="shared" si="191"/>
        <v>0</v>
      </c>
      <c r="U412" s="146"/>
      <c r="AH412" s="146"/>
      <c r="AU412" s="146"/>
      <c r="BH412" s="146"/>
      <c r="BU412" s="146"/>
      <c r="CH412" s="146"/>
      <c r="CU412" s="146"/>
      <c r="DH412" s="146"/>
      <c r="DU412" s="146"/>
      <c r="EH412" s="146"/>
    </row>
    <row r="413" spans="1:138" ht="15.75" hidden="1" x14ac:dyDescent="0.25">
      <c r="A413" s="2">
        <f t="shared" ref="A413:E417" si="192">A274</f>
        <v>131</v>
      </c>
      <c r="B413" s="1">
        <f t="shared" si="192"/>
        <v>0</v>
      </c>
      <c r="C413" s="1">
        <f t="shared" si="192"/>
        <v>0</v>
      </c>
      <c r="D413" s="2">
        <f t="shared" si="192"/>
        <v>0</v>
      </c>
      <c r="E413" s="127">
        <f t="shared" si="192"/>
        <v>0</v>
      </c>
      <c r="H413" s="138">
        <v>0</v>
      </c>
      <c r="I413" s="147">
        <f t="shared" ref="I413:T413" si="193">I274+H413</f>
        <v>0</v>
      </c>
      <c r="J413" s="147">
        <f t="shared" si="193"/>
        <v>0</v>
      </c>
      <c r="K413" s="147">
        <f t="shared" si="193"/>
        <v>0</v>
      </c>
      <c r="L413" s="147">
        <f t="shared" si="193"/>
        <v>0</v>
      </c>
      <c r="M413" s="147">
        <f t="shared" si="193"/>
        <v>0</v>
      </c>
      <c r="N413" s="147">
        <f t="shared" si="193"/>
        <v>0</v>
      </c>
      <c r="O413" s="147">
        <f t="shared" si="193"/>
        <v>0</v>
      </c>
      <c r="P413" s="147">
        <f t="shared" si="193"/>
        <v>0</v>
      </c>
      <c r="Q413" s="147">
        <f t="shared" si="193"/>
        <v>0</v>
      </c>
      <c r="R413" s="147">
        <f t="shared" si="193"/>
        <v>0</v>
      </c>
      <c r="S413" s="147">
        <f t="shared" si="193"/>
        <v>0</v>
      </c>
      <c r="T413" s="147">
        <f t="shared" si="193"/>
        <v>0</v>
      </c>
      <c r="U413" s="146"/>
      <c r="AH413" s="146"/>
      <c r="AU413" s="146"/>
      <c r="BH413" s="146"/>
      <c r="BU413" s="146"/>
      <c r="CH413" s="146"/>
      <c r="CU413" s="146"/>
      <c r="DH413" s="146"/>
      <c r="DU413" s="146"/>
      <c r="EH413" s="146"/>
    </row>
    <row r="414" spans="1:138" ht="15.75" hidden="1" x14ac:dyDescent="0.25">
      <c r="A414" s="2">
        <f t="shared" si="192"/>
        <v>132</v>
      </c>
      <c r="B414" s="1">
        <f t="shared" si="192"/>
        <v>0</v>
      </c>
      <c r="C414" s="1">
        <f t="shared" si="192"/>
        <v>0</v>
      </c>
      <c r="D414" s="2">
        <f t="shared" si="192"/>
        <v>0</v>
      </c>
      <c r="E414" s="127">
        <f t="shared" si="192"/>
        <v>0</v>
      </c>
      <c r="H414" s="138">
        <v>0</v>
      </c>
      <c r="I414" s="147">
        <f t="shared" ref="I414:T414" si="194">I275+H414</f>
        <v>0</v>
      </c>
      <c r="J414" s="147">
        <f t="shared" si="194"/>
        <v>0</v>
      </c>
      <c r="K414" s="147">
        <f t="shared" si="194"/>
        <v>0</v>
      </c>
      <c r="L414" s="147">
        <f t="shared" si="194"/>
        <v>0</v>
      </c>
      <c r="M414" s="147">
        <f t="shared" si="194"/>
        <v>0</v>
      </c>
      <c r="N414" s="147">
        <f t="shared" si="194"/>
        <v>0</v>
      </c>
      <c r="O414" s="147">
        <f t="shared" si="194"/>
        <v>0</v>
      </c>
      <c r="P414" s="147">
        <f t="shared" si="194"/>
        <v>0</v>
      </c>
      <c r="Q414" s="147">
        <f t="shared" si="194"/>
        <v>0</v>
      </c>
      <c r="R414" s="147">
        <f t="shared" si="194"/>
        <v>0</v>
      </c>
      <c r="S414" s="147">
        <f t="shared" si="194"/>
        <v>0</v>
      </c>
      <c r="T414" s="147">
        <f t="shared" si="194"/>
        <v>0</v>
      </c>
      <c r="U414" s="146"/>
      <c r="AH414" s="146"/>
      <c r="AU414" s="146"/>
      <c r="BH414" s="146"/>
      <c r="BU414" s="146"/>
      <c r="CH414" s="146"/>
      <c r="CU414" s="146"/>
      <c r="DH414" s="146"/>
      <c r="DU414" s="146"/>
      <c r="EH414" s="146"/>
    </row>
    <row r="415" spans="1:138" ht="15.75" hidden="1" x14ac:dyDescent="0.25">
      <c r="A415" s="2">
        <f t="shared" si="192"/>
        <v>133</v>
      </c>
      <c r="B415" s="1">
        <f t="shared" si="192"/>
        <v>0</v>
      </c>
      <c r="C415" s="1">
        <f t="shared" si="192"/>
        <v>0</v>
      </c>
      <c r="D415" s="2">
        <f t="shared" si="192"/>
        <v>0</v>
      </c>
      <c r="E415" s="127">
        <f t="shared" si="192"/>
        <v>0</v>
      </c>
      <c r="H415" s="138">
        <v>0</v>
      </c>
      <c r="I415" s="147">
        <f t="shared" ref="I415:T415" si="195">I276+H415</f>
        <v>0</v>
      </c>
      <c r="J415" s="147">
        <f t="shared" si="195"/>
        <v>0</v>
      </c>
      <c r="K415" s="147">
        <f t="shared" si="195"/>
        <v>0</v>
      </c>
      <c r="L415" s="147">
        <f t="shared" si="195"/>
        <v>0</v>
      </c>
      <c r="M415" s="147">
        <f t="shared" si="195"/>
        <v>0</v>
      </c>
      <c r="N415" s="147">
        <f t="shared" si="195"/>
        <v>0</v>
      </c>
      <c r="O415" s="147">
        <f t="shared" si="195"/>
        <v>0</v>
      </c>
      <c r="P415" s="147">
        <f t="shared" si="195"/>
        <v>0</v>
      </c>
      <c r="Q415" s="147">
        <f t="shared" si="195"/>
        <v>0</v>
      </c>
      <c r="R415" s="147">
        <f t="shared" si="195"/>
        <v>0</v>
      </c>
      <c r="S415" s="147">
        <f t="shared" si="195"/>
        <v>0</v>
      </c>
      <c r="T415" s="147">
        <f t="shared" si="195"/>
        <v>0</v>
      </c>
      <c r="U415" s="146"/>
      <c r="AH415" s="146"/>
      <c r="AU415" s="146"/>
      <c r="BH415" s="146"/>
      <c r="BU415" s="146"/>
      <c r="CH415" s="146"/>
      <c r="CU415" s="146"/>
      <c r="DH415" s="146"/>
      <c r="DU415" s="146"/>
      <c r="EH415" s="146"/>
    </row>
    <row r="416" spans="1:138" ht="15.75" hidden="1" x14ac:dyDescent="0.25">
      <c r="A416" s="2">
        <f t="shared" si="192"/>
        <v>134</v>
      </c>
      <c r="B416" s="1">
        <f t="shared" si="192"/>
        <v>0</v>
      </c>
      <c r="C416" s="1">
        <f t="shared" si="192"/>
        <v>0</v>
      </c>
      <c r="D416" s="2">
        <f t="shared" si="192"/>
        <v>0</v>
      </c>
      <c r="E416" s="127">
        <f t="shared" si="192"/>
        <v>0</v>
      </c>
      <c r="H416" s="138">
        <v>0</v>
      </c>
      <c r="I416" s="147">
        <f t="shared" ref="I416:T416" si="196">I277+H416</f>
        <v>0</v>
      </c>
      <c r="J416" s="147">
        <f t="shared" si="196"/>
        <v>0</v>
      </c>
      <c r="K416" s="147">
        <f t="shared" si="196"/>
        <v>0</v>
      </c>
      <c r="L416" s="147">
        <f t="shared" si="196"/>
        <v>0</v>
      </c>
      <c r="M416" s="147">
        <f t="shared" si="196"/>
        <v>0</v>
      </c>
      <c r="N416" s="147">
        <f t="shared" si="196"/>
        <v>0</v>
      </c>
      <c r="O416" s="147">
        <f t="shared" si="196"/>
        <v>0</v>
      </c>
      <c r="P416" s="147">
        <f t="shared" si="196"/>
        <v>0</v>
      </c>
      <c r="Q416" s="147">
        <f t="shared" si="196"/>
        <v>0</v>
      </c>
      <c r="R416" s="147">
        <f t="shared" si="196"/>
        <v>0</v>
      </c>
      <c r="S416" s="147">
        <f t="shared" si="196"/>
        <v>0</v>
      </c>
      <c r="T416" s="147">
        <f t="shared" si="196"/>
        <v>0</v>
      </c>
      <c r="U416" s="146"/>
      <c r="AH416" s="146"/>
      <c r="AU416" s="146"/>
      <c r="BH416" s="146"/>
      <c r="BU416" s="146"/>
      <c r="CH416" s="146"/>
      <c r="CU416" s="146"/>
      <c r="DH416" s="146"/>
      <c r="DU416" s="146"/>
      <c r="EH416" s="146"/>
    </row>
    <row r="417" spans="1:138" ht="15.75" hidden="1" x14ac:dyDescent="0.25">
      <c r="A417" s="2">
        <f t="shared" si="192"/>
        <v>0</v>
      </c>
      <c r="B417" s="1">
        <f t="shared" si="192"/>
        <v>0</v>
      </c>
      <c r="C417" s="1">
        <f t="shared" si="192"/>
        <v>0</v>
      </c>
      <c r="D417" s="2">
        <f t="shared" si="192"/>
        <v>0</v>
      </c>
      <c r="E417" s="127">
        <f t="shared" si="192"/>
        <v>0</v>
      </c>
      <c r="H417" s="138">
        <v>0</v>
      </c>
      <c r="I417" s="153">
        <f t="shared" ref="I417:T417" si="197">I278+H417</f>
        <v>0</v>
      </c>
      <c r="J417" s="153">
        <f t="shared" si="197"/>
        <v>0</v>
      </c>
      <c r="K417" s="153">
        <f t="shared" si="197"/>
        <v>0</v>
      </c>
      <c r="L417" s="153">
        <f t="shared" si="197"/>
        <v>0</v>
      </c>
      <c r="M417" s="153">
        <f t="shared" si="197"/>
        <v>0</v>
      </c>
      <c r="N417" s="153">
        <f t="shared" si="197"/>
        <v>0</v>
      </c>
      <c r="O417" s="153">
        <f t="shared" si="197"/>
        <v>0</v>
      </c>
      <c r="P417" s="153">
        <f t="shared" si="197"/>
        <v>0</v>
      </c>
      <c r="Q417" s="153">
        <f t="shared" si="197"/>
        <v>0</v>
      </c>
      <c r="R417" s="153">
        <f t="shared" si="197"/>
        <v>0</v>
      </c>
      <c r="S417" s="153">
        <f t="shared" si="197"/>
        <v>0</v>
      </c>
      <c r="T417" s="153">
        <f t="shared" si="197"/>
        <v>0</v>
      </c>
      <c r="V417" s="2">
        <f>T417+V278</f>
        <v>0</v>
      </c>
      <c r="W417" s="2">
        <f t="shared" ref="W417:AG417" si="198">V417+W278</f>
        <v>0</v>
      </c>
      <c r="X417" s="2">
        <f t="shared" si="198"/>
        <v>0</v>
      </c>
      <c r="Y417" s="2">
        <f t="shared" si="198"/>
        <v>0</v>
      </c>
      <c r="Z417" s="2">
        <f t="shared" si="198"/>
        <v>0</v>
      </c>
      <c r="AA417" s="2">
        <f t="shared" si="198"/>
        <v>0</v>
      </c>
      <c r="AB417" s="2">
        <f t="shared" si="198"/>
        <v>0</v>
      </c>
      <c r="AC417" s="2">
        <f t="shared" si="198"/>
        <v>0</v>
      </c>
      <c r="AD417" s="2" t="e">
        <f t="shared" si="198"/>
        <v>#REF!</v>
      </c>
      <c r="AE417" s="2" t="e">
        <f t="shared" si="198"/>
        <v>#REF!</v>
      </c>
      <c r="AF417" s="2" t="e">
        <f t="shared" si="198"/>
        <v>#REF!</v>
      </c>
      <c r="AG417" s="2" t="e">
        <f t="shared" si="198"/>
        <v>#REF!</v>
      </c>
      <c r="AI417" s="2" t="e">
        <f>AG417+AI278</f>
        <v>#REF!</v>
      </c>
      <c r="AJ417" s="2" t="e">
        <f t="shared" ref="AJ417:AT417" si="199">AI417+AJ278</f>
        <v>#REF!</v>
      </c>
      <c r="AK417" s="2" t="e">
        <f t="shared" si="199"/>
        <v>#REF!</v>
      </c>
      <c r="AL417" s="2" t="e">
        <f t="shared" si="199"/>
        <v>#REF!</v>
      </c>
      <c r="AM417" s="2" t="e">
        <f t="shared" si="199"/>
        <v>#REF!</v>
      </c>
      <c r="AN417" s="2" t="e">
        <f t="shared" si="199"/>
        <v>#REF!</v>
      </c>
      <c r="AO417" s="2" t="e">
        <f t="shared" si="199"/>
        <v>#REF!</v>
      </c>
      <c r="AP417" s="2" t="e">
        <f t="shared" si="199"/>
        <v>#REF!</v>
      </c>
      <c r="AQ417" s="2" t="e">
        <f t="shared" si="199"/>
        <v>#REF!</v>
      </c>
      <c r="AR417" s="2" t="e">
        <f t="shared" si="199"/>
        <v>#REF!</v>
      </c>
      <c r="AS417" s="2" t="e">
        <f t="shared" si="199"/>
        <v>#REF!</v>
      </c>
      <c r="AT417" s="2" t="e">
        <f t="shared" si="199"/>
        <v>#REF!</v>
      </c>
      <c r="AV417" s="2" t="e">
        <f>AT417+AV278</f>
        <v>#REF!</v>
      </c>
      <c r="AW417" s="2" t="e">
        <f t="shared" ref="AW417:BG417" si="200">AV417+AW278</f>
        <v>#REF!</v>
      </c>
      <c r="AX417" s="2" t="e">
        <f t="shared" si="200"/>
        <v>#REF!</v>
      </c>
      <c r="AY417" s="2" t="e">
        <f t="shared" si="200"/>
        <v>#REF!</v>
      </c>
      <c r="AZ417" s="2" t="e">
        <f t="shared" si="200"/>
        <v>#REF!</v>
      </c>
      <c r="BA417" s="2" t="e">
        <f t="shared" si="200"/>
        <v>#REF!</v>
      </c>
      <c r="BB417" s="2" t="e">
        <f t="shared" si="200"/>
        <v>#REF!</v>
      </c>
      <c r="BC417" s="2" t="e">
        <f t="shared" si="200"/>
        <v>#REF!</v>
      </c>
      <c r="BD417" s="2" t="e">
        <f t="shared" si="200"/>
        <v>#REF!</v>
      </c>
      <c r="BE417" s="2" t="e">
        <f t="shared" si="200"/>
        <v>#REF!</v>
      </c>
      <c r="BF417" s="2" t="e">
        <f t="shared" si="200"/>
        <v>#REF!</v>
      </c>
      <c r="BG417" s="2" t="e">
        <f t="shared" si="200"/>
        <v>#REF!</v>
      </c>
      <c r="BI417" s="2" t="e">
        <f>BG417+BI278</f>
        <v>#REF!</v>
      </c>
      <c r="BJ417" s="2" t="e">
        <f t="shared" ref="BJ417:BT417" si="201">BI417+BJ278</f>
        <v>#REF!</v>
      </c>
      <c r="BK417" s="2" t="e">
        <f t="shared" si="201"/>
        <v>#REF!</v>
      </c>
      <c r="BL417" s="2" t="e">
        <f t="shared" si="201"/>
        <v>#REF!</v>
      </c>
      <c r="BM417" s="2" t="e">
        <f t="shared" si="201"/>
        <v>#REF!</v>
      </c>
      <c r="BN417" s="2" t="e">
        <f t="shared" si="201"/>
        <v>#REF!</v>
      </c>
      <c r="BO417" s="2" t="e">
        <f t="shared" si="201"/>
        <v>#REF!</v>
      </c>
      <c r="BP417" s="2" t="e">
        <f t="shared" si="201"/>
        <v>#REF!</v>
      </c>
      <c r="BQ417" s="2" t="e">
        <f t="shared" si="201"/>
        <v>#REF!</v>
      </c>
      <c r="BR417" s="2" t="e">
        <f t="shared" si="201"/>
        <v>#REF!</v>
      </c>
      <c r="BS417" s="2" t="e">
        <f t="shared" si="201"/>
        <v>#REF!</v>
      </c>
      <c r="BT417" s="2" t="e">
        <f t="shared" si="201"/>
        <v>#REF!</v>
      </c>
      <c r="BV417" s="2" t="e">
        <f>BT417+BV278</f>
        <v>#REF!</v>
      </c>
      <c r="BW417" s="2" t="e">
        <f t="shared" ref="BW417:CG417" si="202">BV417+BW278</f>
        <v>#REF!</v>
      </c>
      <c r="BX417" s="2" t="e">
        <f t="shared" si="202"/>
        <v>#REF!</v>
      </c>
      <c r="BY417" s="2" t="e">
        <f t="shared" si="202"/>
        <v>#REF!</v>
      </c>
      <c r="BZ417" s="2" t="e">
        <f t="shared" si="202"/>
        <v>#REF!</v>
      </c>
      <c r="CA417" s="2" t="e">
        <f t="shared" si="202"/>
        <v>#REF!</v>
      </c>
      <c r="CB417" s="2" t="e">
        <f t="shared" si="202"/>
        <v>#REF!</v>
      </c>
      <c r="CC417" s="2" t="e">
        <f t="shared" si="202"/>
        <v>#REF!</v>
      </c>
      <c r="CD417" s="2" t="e">
        <f t="shared" si="202"/>
        <v>#REF!</v>
      </c>
      <c r="CE417" s="2" t="e">
        <f t="shared" si="202"/>
        <v>#REF!</v>
      </c>
      <c r="CF417" s="2" t="e">
        <f t="shared" si="202"/>
        <v>#REF!</v>
      </c>
      <c r="CG417" s="2" t="e">
        <f t="shared" si="202"/>
        <v>#REF!</v>
      </c>
      <c r="CI417" s="2" t="e">
        <f>CG417+CI278</f>
        <v>#REF!</v>
      </c>
      <c r="CJ417" s="2" t="e">
        <f t="shared" ref="CJ417:CT417" si="203">CI417+CJ278</f>
        <v>#REF!</v>
      </c>
      <c r="CK417" s="2" t="e">
        <f t="shared" si="203"/>
        <v>#REF!</v>
      </c>
      <c r="CL417" s="2" t="e">
        <f t="shared" si="203"/>
        <v>#REF!</v>
      </c>
      <c r="CM417" s="2" t="e">
        <f t="shared" si="203"/>
        <v>#REF!</v>
      </c>
      <c r="CN417" s="2" t="e">
        <f t="shared" si="203"/>
        <v>#REF!</v>
      </c>
      <c r="CO417" s="2" t="e">
        <f t="shared" si="203"/>
        <v>#REF!</v>
      </c>
      <c r="CP417" s="2" t="e">
        <f t="shared" si="203"/>
        <v>#REF!</v>
      </c>
      <c r="CQ417" s="2" t="e">
        <f t="shared" si="203"/>
        <v>#REF!</v>
      </c>
      <c r="CR417" s="2" t="e">
        <f t="shared" si="203"/>
        <v>#REF!</v>
      </c>
      <c r="CS417" s="2" t="e">
        <f t="shared" si="203"/>
        <v>#REF!</v>
      </c>
      <c r="CT417" s="2" t="e">
        <f t="shared" si="203"/>
        <v>#REF!</v>
      </c>
      <c r="CV417" s="2" t="e">
        <f>CT417+CV278</f>
        <v>#REF!</v>
      </c>
      <c r="CW417" s="2" t="e">
        <f t="shared" ref="CW417:DG417" si="204">CV417+CW278</f>
        <v>#REF!</v>
      </c>
      <c r="CX417" s="2" t="e">
        <f t="shared" si="204"/>
        <v>#REF!</v>
      </c>
      <c r="CY417" s="2" t="e">
        <f t="shared" si="204"/>
        <v>#REF!</v>
      </c>
      <c r="CZ417" s="2" t="e">
        <f t="shared" si="204"/>
        <v>#REF!</v>
      </c>
      <c r="DA417" s="2" t="e">
        <f t="shared" si="204"/>
        <v>#REF!</v>
      </c>
      <c r="DB417" s="2" t="e">
        <f t="shared" si="204"/>
        <v>#REF!</v>
      </c>
      <c r="DC417" s="2" t="e">
        <f t="shared" si="204"/>
        <v>#REF!</v>
      </c>
      <c r="DD417" s="2" t="e">
        <f t="shared" si="204"/>
        <v>#REF!</v>
      </c>
      <c r="DE417" s="2" t="e">
        <f t="shared" si="204"/>
        <v>#REF!</v>
      </c>
      <c r="DF417" s="2" t="e">
        <f t="shared" si="204"/>
        <v>#REF!</v>
      </c>
      <c r="DG417" s="2" t="e">
        <f t="shared" si="204"/>
        <v>#REF!</v>
      </c>
      <c r="DI417" s="2" t="e">
        <f>DG417+DI278</f>
        <v>#REF!</v>
      </c>
      <c r="DJ417" s="2" t="e">
        <f t="shared" ref="DJ417:DT417" si="205">DI417+DJ278</f>
        <v>#REF!</v>
      </c>
      <c r="DK417" s="2" t="e">
        <f t="shared" si="205"/>
        <v>#REF!</v>
      </c>
      <c r="DL417" s="2" t="e">
        <f t="shared" si="205"/>
        <v>#REF!</v>
      </c>
      <c r="DM417" s="2" t="e">
        <f t="shared" si="205"/>
        <v>#REF!</v>
      </c>
      <c r="DN417" s="2" t="e">
        <f t="shared" si="205"/>
        <v>#REF!</v>
      </c>
      <c r="DO417" s="2" t="e">
        <f t="shared" si="205"/>
        <v>#REF!</v>
      </c>
      <c r="DP417" s="2" t="e">
        <f t="shared" si="205"/>
        <v>#REF!</v>
      </c>
      <c r="DQ417" s="2" t="e">
        <f t="shared" si="205"/>
        <v>#REF!</v>
      </c>
      <c r="DR417" s="2" t="e">
        <f t="shared" si="205"/>
        <v>#REF!</v>
      </c>
      <c r="DS417" s="2" t="e">
        <f t="shared" si="205"/>
        <v>#REF!</v>
      </c>
      <c r="DT417" s="2" t="e">
        <f t="shared" si="205"/>
        <v>#REF!</v>
      </c>
      <c r="DV417" s="2" t="e">
        <f>DT417+DV278</f>
        <v>#REF!</v>
      </c>
      <c r="DW417" s="2" t="e">
        <f t="shared" ref="DW417:EG417" si="206">DV417+DW278</f>
        <v>#REF!</v>
      </c>
      <c r="DX417" s="2" t="e">
        <f t="shared" si="206"/>
        <v>#REF!</v>
      </c>
      <c r="DY417" s="2" t="e">
        <f t="shared" si="206"/>
        <v>#REF!</v>
      </c>
      <c r="DZ417" s="2" t="e">
        <f t="shared" si="206"/>
        <v>#REF!</v>
      </c>
      <c r="EA417" s="2" t="e">
        <f t="shared" si="206"/>
        <v>#REF!</v>
      </c>
      <c r="EB417" s="2" t="e">
        <f t="shared" si="206"/>
        <v>#REF!</v>
      </c>
      <c r="EC417" s="2" t="e">
        <f t="shared" si="206"/>
        <v>#REF!</v>
      </c>
      <c r="ED417" s="2" t="e">
        <f t="shared" si="206"/>
        <v>#REF!</v>
      </c>
      <c r="EE417" s="2" t="e">
        <f t="shared" si="206"/>
        <v>#REF!</v>
      </c>
      <c r="EF417" s="2" t="e">
        <f t="shared" si="206"/>
        <v>#REF!</v>
      </c>
      <c r="EG417" s="2" t="e">
        <f t="shared" si="206"/>
        <v>#REF!</v>
      </c>
    </row>
    <row r="418" spans="1:138" s="1" customFormat="1" ht="15.75" x14ac:dyDescent="0.25">
      <c r="B418" s="1" t="s">
        <v>149</v>
      </c>
      <c r="E418" s="81"/>
      <c r="H418" s="130">
        <f>H283+H284+H285+H417</f>
        <v>0</v>
      </c>
      <c r="I418" s="131">
        <f t="shared" ref="I418:T418" si="207">SUM(I283:I417)</f>
        <v>0</v>
      </c>
      <c r="J418" s="132">
        <f t="shared" si="207"/>
        <v>0</v>
      </c>
      <c r="K418" s="132">
        <f t="shared" si="207"/>
        <v>0</v>
      </c>
      <c r="L418" s="132">
        <f t="shared" si="207"/>
        <v>0</v>
      </c>
      <c r="M418" s="132">
        <f t="shared" si="207"/>
        <v>0</v>
      </c>
      <c r="N418" s="132">
        <f t="shared" si="207"/>
        <v>0</v>
      </c>
      <c r="O418" s="132">
        <f t="shared" si="207"/>
        <v>0</v>
      </c>
      <c r="P418" s="132">
        <f t="shared" si="207"/>
        <v>0</v>
      </c>
      <c r="Q418" s="132">
        <f t="shared" si="207"/>
        <v>0</v>
      </c>
      <c r="R418" s="132">
        <f t="shared" si="207"/>
        <v>0</v>
      </c>
      <c r="S418" s="132">
        <f t="shared" si="207"/>
        <v>0</v>
      </c>
      <c r="T418" s="132">
        <f t="shared" si="207"/>
        <v>0</v>
      </c>
      <c r="U418" s="133">
        <f>U279-T418</f>
        <v>0</v>
      </c>
      <c r="V418" s="80">
        <f t="shared" ref="V418:AG418" si="208">SUM(V283:V417)</f>
        <v>0</v>
      </c>
      <c r="W418" s="80">
        <f t="shared" si="208"/>
        <v>0</v>
      </c>
      <c r="X418" s="80">
        <f t="shared" si="208"/>
        <v>0</v>
      </c>
      <c r="Y418" s="80">
        <f t="shared" si="208"/>
        <v>0</v>
      </c>
      <c r="Z418" s="80">
        <f t="shared" si="208"/>
        <v>0</v>
      </c>
      <c r="AA418" s="80">
        <f t="shared" si="208"/>
        <v>0</v>
      </c>
      <c r="AB418" s="80">
        <f t="shared" si="208"/>
        <v>0</v>
      </c>
      <c r="AC418" s="80">
        <f t="shared" si="208"/>
        <v>0</v>
      </c>
      <c r="AD418" s="80" t="e">
        <f t="shared" si="208"/>
        <v>#REF!</v>
      </c>
      <c r="AE418" s="80" t="e">
        <f t="shared" si="208"/>
        <v>#REF!</v>
      </c>
      <c r="AF418" s="80" t="e">
        <f t="shared" si="208"/>
        <v>#REF!</v>
      </c>
      <c r="AG418" s="80" t="e">
        <f t="shared" si="208"/>
        <v>#REF!</v>
      </c>
      <c r="AH418" s="129" t="e">
        <f>AH279+T418-AG418</f>
        <v>#REF!</v>
      </c>
      <c r="AI418" s="80" t="e">
        <f t="shared" ref="AI418:AT418" si="209">SUM(AI283:AI417)</f>
        <v>#REF!</v>
      </c>
      <c r="AJ418" s="80" t="e">
        <f t="shared" si="209"/>
        <v>#REF!</v>
      </c>
      <c r="AK418" s="80" t="e">
        <f t="shared" si="209"/>
        <v>#REF!</v>
      </c>
      <c r="AL418" s="80" t="e">
        <f t="shared" si="209"/>
        <v>#REF!</v>
      </c>
      <c r="AM418" s="80" t="e">
        <f t="shared" si="209"/>
        <v>#REF!</v>
      </c>
      <c r="AN418" s="80" t="e">
        <f t="shared" si="209"/>
        <v>#REF!</v>
      </c>
      <c r="AO418" s="80" t="e">
        <f t="shared" si="209"/>
        <v>#REF!</v>
      </c>
      <c r="AP418" s="80" t="e">
        <f t="shared" si="209"/>
        <v>#REF!</v>
      </c>
      <c r="AQ418" s="80" t="e">
        <f t="shared" si="209"/>
        <v>#REF!</v>
      </c>
      <c r="AR418" s="80" t="e">
        <f t="shared" si="209"/>
        <v>#REF!</v>
      </c>
      <c r="AS418" s="80" t="e">
        <f t="shared" si="209"/>
        <v>#REF!</v>
      </c>
      <c r="AT418" s="80" t="e">
        <f t="shared" si="209"/>
        <v>#REF!</v>
      </c>
      <c r="AU418" s="129" t="e">
        <f>AU279+AG418-AT418</f>
        <v>#REF!</v>
      </c>
      <c r="AV418" s="80" t="e">
        <f t="shared" ref="AV418:BG418" si="210">SUM(AV283:AV417)</f>
        <v>#REF!</v>
      </c>
      <c r="AW418" s="80" t="e">
        <f t="shared" si="210"/>
        <v>#REF!</v>
      </c>
      <c r="AX418" s="80" t="e">
        <f t="shared" si="210"/>
        <v>#REF!</v>
      </c>
      <c r="AY418" s="80" t="e">
        <f t="shared" si="210"/>
        <v>#REF!</v>
      </c>
      <c r="AZ418" s="80" t="e">
        <f t="shared" si="210"/>
        <v>#REF!</v>
      </c>
      <c r="BA418" s="80" t="e">
        <f t="shared" si="210"/>
        <v>#REF!</v>
      </c>
      <c r="BB418" s="80" t="e">
        <f t="shared" si="210"/>
        <v>#REF!</v>
      </c>
      <c r="BC418" s="80" t="e">
        <f t="shared" si="210"/>
        <v>#REF!</v>
      </c>
      <c r="BD418" s="80" t="e">
        <f t="shared" si="210"/>
        <v>#REF!</v>
      </c>
      <c r="BE418" s="80" t="e">
        <f t="shared" si="210"/>
        <v>#REF!</v>
      </c>
      <c r="BF418" s="80" t="e">
        <f t="shared" si="210"/>
        <v>#REF!</v>
      </c>
      <c r="BG418" s="80" t="e">
        <f t="shared" si="210"/>
        <v>#REF!</v>
      </c>
      <c r="BH418" s="129" t="e">
        <f>BH279+AT418-BG418</f>
        <v>#REF!</v>
      </c>
      <c r="BI418" s="80" t="e">
        <f t="shared" ref="BI418:BT418" si="211">SUM(BI283:BI417)</f>
        <v>#REF!</v>
      </c>
      <c r="BJ418" s="80" t="e">
        <f t="shared" si="211"/>
        <v>#REF!</v>
      </c>
      <c r="BK418" s="80" t="e">
        <f t="shared" si="211"/>
        <v>#REF!</v>
      </c>
      <c r="BL418" s="80" t="e">
        <f t="shared" si="211"/>
        <v>#REF!</v>
      </c>
      <c r="BM418" s="80" t="e">
        <f t="shared" si="211"/>
        <v>#REF!</v>
      </c>
      <c r="BN418" s="80" t="e">
        <f t="shared" si="211"/>
        <v>#REF!</v>
      </c>
      <c r="BO418" s="80" t="e">
        <f t="shared" si="211"/>
        <v>#REF!</v>
      </c>
      <c r="BP418" s="80" t="e">
        <f t="shared" si="211"/>
        <v>#REF!</v>
      </c>
      <c r="BQ418" s="80" t="e">
        <f t="shared" si="211"/>
        <v>#REF!</v>
      </c>
      <c r="BR418" s="80" t="e">
        <f t="shared" si="211"/>
        <v>#REF!</v>
      </c>
      <c r="BS418" s="80" t="e">
        <f t="shared" si="211"/>
        <v>#REF!</v>
      </c>
      <c r="BT418" s="80" t="e">
        <f t="shared" si="211"/>
        <v>#REF!</v>
      </c>
      <c r="BU418" s="129" t="e">
        <f>BU279+BG418-BT418</f>
        <v>#REF!</v>
      </c>
      <c r="BV418" s="80" t="e">
        <f t="shared" ref="BV418:CG418" si="212">SUM(BV283:BV417)</f>
        <v>#REF!</v>
      </c>
      <c r="BW418" s="80" t="e">
        <f t="shared" si="212"/>
        <v>#REF!</v>
      </c>
      <c r="BX418" s="80" t="e">
        <f t="shared" si="212"/>
        <v>#REF!</v>
      </c>
      <c r="BY418" s="80" t="e">
        <f t="shared" si="212"/>
        <v>#REF!</v>
      </c>
      <c r="BZ418" s="80" t="e">
        <f t="shared" si="212"/>
        <v>#REF!</v>
      </c>
      <c r="CA418" s="80" t="e">
        <f t="shared" si="212"/>
        <v>#REF!</v>
      </c>
      <c r="CB418" s="80" t="e">
        <f t="shared" si="212"/>
        <v>#REF!</v>
      </c>
      <c r="CC418" s="80" t="e">
        <f t="shared" si="212"/>
        <v>#REF!</v>
      </c>
      <c r="CD418" s="80" t="e">
        <f t="shared" si="212"/>
        <v>#REF!</v>
      </c>
      <c r="CE418" s="80" t="e">
        <f t="shared" si="212"/>
        <v>#REF!</v>
      </c>
      <c r="CF418" s="80" t="e">
        <f t="shared" si="212"/>
        <v>#REF!</v>
      </c>
      <c r="CG418" s="80" t="e">
        <f t="shared" si="212"/>
        <v>#REF!</v>
      </c>
      <c r="CH418" s="129" t="e">
        <f>CH279+BT418-CG418</f>
        <v>#REF!</v>
      </c>
      <c r="CI418" s="80" t="e">
        <f t="shared" ref="CI418:CT418" si="213">SUM(CI283:CI417)</f>
        <v>#REF!</v>
      </c>
      <c r="CJ418" s="80" t="e">
        <f t="shared" si="213"/>
        <v>#REF!</v>
      </c>
      <c r="CK418" s="80" t="e">
        <f t="shared" si="213"/>
        <v>#REF!</v>
      </c>
      <c r="CL418" s="80" t="e">
        <f t="shared" si="213"/>
        <v>#REF!</v>
      </c>
      <c r="CM418" s="80" t="e">
        <f t="shared" si="213"/>
        <v>#REF!</v>
      </c>
      <c r="CN418" s="80" t="e">
        <f t="shared" si="213"/>
        <v>#REF!</v>
      </c>
      <c r="CO418" s="80" t="e">
        <f t="shared" si="213"/>
        <v>#REF!</v>
      </c>
      <c r="CP418" s="80" t="e">
        <f t="shared" si="213"/>
        <v>#REF!</v>
      </c>
      <c r="CQ418" s="80" t="e">
        <f t="shared" si="213"/>
        <v>#REF!</v>
      </c>
      <c r="CR418" s="80" t="e">
        <f t="shared" si="213"/>
        <v>#REF!</v>
      </c>
      <c r="CS418" s="80" t="e">
        <f t="shared" si="213"/>
        <v>#REF!</v>
      </c>
      <c r="CT418" s="80" t="e">
        <f t="shared" si="213"/>
        <v>#REF!</v>
      </c>
      <c r="CU418" s="129" t="e">
        <f>CU279+CG418-CT418</f>
        <v>#REF!</v>
      </c>
      <c r="CV418" s="80" t="e">
        <f t="shared" ref="CV418:DG418" si="214">SUM(CV283:CV417)</f>
        <v>#REF!</v>
      </c>
      <c r="CW418" s="80" t="e">
        <f t="shared" si="214"/>
        <v>#REF!</v>
      </c>
      <c r="CX418" s="80" t="e">
        <f t="shared" si="214"/>
        <v>#REF!</v>
      </c>
      <c r="CY418" s="80" t="e">
        <f t="shared" si="214"/>
        <v>#REF!</v>
      </c>
      <c r="CZ418" s="80" t="e">
        <f t="shared" si="214"/>
        <v>#REF!</v>
      </c>
      <c r="DA418" s="80" t="e">
        <f t="shared" si="214"/>
        <v>#REF!</v>
      </c>
      <c r="DB418" s="80" t="e">
        <f t="shared" si="214"/>
        <v>#REF!</v>
      </c>
      <c r="DC418" s="80" t="e">
        <f t="shared" si="214"/>
        <v>#REF!</v>
      </c>
      <c r="DD418" s="80" t="e">
        <f t="shared" si="214"/>
        <v>#REF!</v>
      </c>
      <c r="DE418" s="80" t="e">
        <f t="shared" si="214"/>
        <v>#REF!</v>
      </c>
      <c r="DF418" s="80" t="e">
        <f t="shared" si="214"/>
        <v>#REF!</v>
      </c>
      <c r="DG418" s="80" t="e">
        <f t="shared" si="214"/>
        <v>#REF!</v>
      </c>
      <c r="DH418" s="129" t="e">
        <f>DH279+CT418-DG418</f>
        <v>#REF!</v>
      </c>
      <c r="DI418" s="80" t="e">
        <f t="shared" ref="DI418:DT418" si="215">SUM(DI283:DI417)</f>
        <v>#REF!</v>
      </c>
      <c r="DJ418" s="80" t="e">
        <f t="shared" si="215"/>
        <v>#REF!</v>
      </c>
      <c r="DK418" s="80" t="e">
        <f t="shared" si="215"/>
        <v>#REF!</v>
      </c>
      <c r="DL418" s="80" t="e">
        <f t="shared" si="215"/>
        <v>#REF!</v>
      </c>
      <c r="DM418" s="80" t="e">
        <f t="shared" si="215"/>
        <v>#REF!</v>
      </c>
      <c r="DN418" s="80" t="e">
        <f t="shared" si="215"/>
        <v>#REF!</v>
      </c>
      <c r="DO418" s="80" t="e">
        <f t="shared" si="215"/>
        <v>#REF!</v>
      </c>
      <c r="DP418" s="80" t="e">
        <f t="shared" si="215"/>
        <v>#REF!</v>
      </c>
      <c r="DQ418" s="80" t="e">
        <f t="shared" si="215"/>
        <v>#REF!</v>
      </c>
      <c r="DR418" s="80" t="e">
        <f t="shared" si="215"/>
        <v>#REF!</v>
      </c>
      <c r="DS418" s="80" t="e">
        <f t="shared" si="215"/>
        <v>#REF!</v>
      </c>
      <c r="DT418" s="80" t="e">
        <f t="shared" si="215"/>
        <v>#REF!</v>
      </c>
      <c r="DU418" s="129" t="e">
        <f>DU279+DG418-DT418</f>
        <v>#REF!</v>
      </c>
      <c r="DV418" s="80" t="e">
        <f t="shared" ref="DV418:EG418" si="216">SUM(DV283:DV417)</f>
        <v>#REF!</v>
      </c>
      <c r="DW418" s="80" t="e">
        <f t="shared" si="216"/>
        <v>#REF!</v>
      </c>
      <c r="DX418" s="80" t="e">
        <f t="shared" si="216"/>
        <v>#REF!</v>
      </c>
      <c r="DY418" s="80" t="e">
        <f t="shared" si="216"/>
        <v>#REF!</v>
      </c>
      <c r="DZ418" s="80" t="e">
        <f t="shared" si="216"/>
        <v>#REF!</v>
      </c>
      <c r="EA418" s="80" t="e">
        <f t="shared" si="216"/>
        <v>#REF!</v>
      </c>
      <c r="EB418" s="80" t="e">
        <f t="shared" si="216"/>
        <v>#REF!</v>
      </c>
      <c r="EC418" s="80" t="e">
        <f t="shared" si="216"/>
        <v>#REF!</v>
      </c>
      <c r="ED418" s="80" t="e">
        <f t="shared" si="216"/>
        <v>#REF!</v>
      </c>
      <c r="EE418" s="80" t="e">
        <f t="shared" si="216"/>
        <v>#REF!</v>
      </c>
      <c r="EF418" s="80" t="e">
        <f t="shared" si="216"/>
        <v>#REF!</v>
      </c>
      <c r="EG418" s="80" t="e">
        <f t="shared" si="216"/>
        <v>#REF!</v>
      </c>
      <c r="EH418" s="129" t="e">
        <f>EH279+DT418-EG418</f>
        <v>#REF!</v>
      </c>
    </row>
    <row r="419" spans="1:138" x14ac:dyDescent="0.2">
      <c r="E419" s="127"/>
      <c r="H419" s="153"/>
      <c r="I419" s="147"/>
      <c r="J419" s="147"/>
      <c r="K419" s="147"/>
      <c r="L419" s="147"/>
      <c r="M419" s="147"/>
      <c r="N419" s="147"/>
      <c r="O419" s="147"/>
      <c r="P419" s="147"/>
      <c r="Q419" s="147"/>
      <c r="R419" s="147"/>
      <c r="S419" s="147"/>
      <c r="T419" s="153"/>
      <c r="V419" s="154">
        <f>T418+V279-V418</f>
        <v>0</v>
      </c>
      <c r="W419" s="154">
        <f t="shared" ref="W419:AG419" si="217">V418+W279-W418</f>
        <v>0</v>
      </c>
      <c r="X419" s="154">
        <f t="shared" si="217"/>
        <v>0</v>
      </c>
      <c r="Y419" s="154">
        <f t="shared" si="217"/>
        <v>0</v>
      </c>
      <c r="Z419" s="154">
        <f t="shared" si="217"/>
        <v>0</v>
      </c>
      <c r="AA419" s="154">
        <f t="shared" si="217"/>
        <v>0</v>
      </c>
      <c r="AB419" s="154">
        <f t="shared" si="217"/>
        <v>0</v>
      </c>
      <c r="AC419" s="154">
        <f t="shared" si="217"/>
        <v>0</v>
      </c>
      <c r="AD419" s="154" t="e">
        <f t="shared" si="217"/>
        <v>#REF!</v>
      </c>
      <c r="AE419" s="154" t="e">
        <f t="shared" si="217"/>
        <v>#REF!</v>
      </c>
      <c r="AF419" s="154" t="e">
        <f t="shared" si="217"/>
        <v>#REF!</v>
      </c>
      <c r="AG419" s="154" t="e">
        <f t="shared" si="217"/>
        <v>#REF!</v>
      </c>
      <c r="AI419" s="154" t="e">
        <f>AG418+AI279-AI418</f>
        <v>#REF!</v>
      </c>
      <c r="AJ419" s="154" t="e">
        <f t="shared" ref="AJ419:AT419" si="218">AI418+AJ279-AJ418</f>
        <v>#REF!</v>
      </c>
      <c r="AK419" s="154" t="e">
        <f t="shared" si="218"/>
        <v>#REF!</v>
      </c>
      <c r="AL419" s="154" t="e">
        <f t="shared" si="218"/>
        <v>#REF!</v>
      </c>
      <c r="AM419" s="154" t="e">
        <f t="shared" si="218"/>
        <v>#REF!</v>
      </c>
      <c r="AN419" s="154" t="e">
        <f t="shared" si="218"/>
        <v>#REF!</v>
      </c>
      <c r="AO419" s="154" t="e">
        <f t="shared" si="218"/>
        <v>#REF!</v>
      </c>
      <c r="AP419" s="154" t="e">
        <f t="shared" si="218"/>
        <v>#REF!</v>
      </c>
      <c r="AQ419" s="154" t="e">
        <f t="shared" si="218"/>
        <v>#REF!</v>
      </c>
      <c r="AR419" s="154" t="e">
        <f t="shared" si="218"/>
        <v>#REF!</v>
      </c>
      <c r="AS419" s="154" t="e">
        <f t="shared" si="218"/>
        <v>#REF!</v>
      </c>
      <c r="AT419" s="154" t="e">
        <f t="shared" si="218"/>
        <v>#REF!</v>
      </c>
      <c r="AV419" s="147"/>
      <c r="AW419" s="147"/>
      <c r="AX419" s="147"/>
      <c r="AY419" s="147"/>
      <c r="AZ419" s="147"/>
      <c r="BA419" s="147"/>
      <c r="BB419" s="147"/>
      <c r="BC419" s="147"/>
      <c r="BD419" s="147"/>
      <c r="BE419" s="147"/>
      <c r="BF419" s="147"/>
      <c r="BG419" s="147"/>
      <c r="BI419" s="147"/>
      <c r="BJ419" s="147"/>
      <c r="BK419" s="147"/>
      <c r="BL419" s="147"/>
      <c r="BM419" s="147"/>
      <c r="BN419" s="147"/>
      <c r="BO419" s="147"/>
      <c r="BP419" s="147"/>
      <c r="BQ419" s="147"/>
      <c r="BR419" s="147"/>
      <c r="BS419" s="147"/>
      <c r="BT419" s="147"/>
      <c r="BV419" s="147"/>
      <c r="BW419" s="147"/>
      <c r="BX419" s="147"/>
      <c r="BY419" s="147"/>
      <c r="BZ419" s="147"/>
      <c r="CA419" s="147"/>
      <c r="CB419" s="147"/>
      <c r="CC419" s="147"/>
      <c r="CD419" s="147"/>
      <c r="CE419" s="147"/>
      <c r="CF419" s="147"/>
      <c r="CG419" s="147"/>
      <c r="CI419" s="147"/>
      <c r="CJ419" s="147"/>
      <c r="CK419" s="147"/>
      <c r="CL419" s="147"/>
      <c r="CM419" s="147"/>
      <c r="CN419" s="147"/>
      <c r="CO419" s="147"/>
      <c r="CP419" s="147"/>
      <c r="CQ419" s="147"/>
      <c r="CR419" s="147"/>
      <c r="CS419" s="147"/>
      <c r="CT419" s="147"/>
      <c r="CV419" s="147"/>
      <c r="CW419" s="147"/>
      <c r="CX419" s="147"/>
      <c r="CY419" s="147"/>
      <c r="CZ419" s="147"/>
      <c r="DA419" s="147"/>
      <c r="DB419" s="147"/>
      <c r="DC419" s="147"/>
      <c r="DD419" s="147"/>
      <c r="DE419" s="147"/>
      <c r="DF419" s="147"/>
      <c r="DG419" s="147"/>
      <c r="DI419" s="147"/>
      <c r="DJ419" s="147"/>
      <c r="DK419" s="147"/>
      <c r="DL419" s="147"/>
      <c r="DM419" s="147"/>
      <c r="DN419" s="147"/>
      <c r="DO419" s="147"/>
      <c r="DP419" s="147"/>
      <c r="DQ419" s="147"/>
      <c r="DR419" s="147"/>
      <c r="DS419" s="147"/>
      <c r="DT419" s="147"/>
      <c r="DV419" s="147"/>
      <c r="DW419" s="147"/>
      <c r="DX419" s="147"/>
      <c r="DY419" s="147"/>
      <c r="DZ419" s="147"/>
      <c r="EA419" s="147"/>
      <c r="EB419" s="147"/>
      <c r="EC419" s="147"/>
      <c r="ED419" s="147"/>
      <c r="EE419" s="147"/>
      <c r="EF419" s="147"/>
      <c r="EG419" s="147"/>
    </row>
    <row r="420" spans="1:138" ht="15.75" x14ac:dyDescent="0.25">
      <c r="E420" s="127"/>
      <c r="F420" s="87" t="s">
        <v>127</v>
      </c>
    </row>
    <row r="421" spans="1:138" s="1" customFormat="1" ht="15.75" x14ac:dyDescent="0.25">
      <c r="B421" s="142" t="s">
        <v>128</v>
      </c>
      <c r="F421" s="85" t="s">
        <v>121</v>
      </c>
      <c r="G421" s="85" t="s">
        <v>125</v>
      </c>
      <c r="I421" s="85" t="s">
        <v>85</v>
      </c>
      <c r="J421" s="85" t="s">
        <v>86</v>
      </c>
      <c r="K421" s="85" t="s">
        <v>87</v>
      </c>
      <c r="L421" s="85" t="s">
        <v>88</v>
      </c>
      <c r="M421" s="85" t="s">
        <v>47</v>
      </c>
      <c r="N421" s="85" t="s">
        <v>89</v>
      </c>
      <c r="O421" s="85" t="s">
        <v>90</v>
      </c>
      <c r="P421" s="85" t="s">
        <v>91</v>
      </c>
      <c r="Q421" s="85" t="s">
        <v>92</v>
      </c>
      <c r="R421" s="85" t="s">
        <v>93</v>
      </c>
      <c r="S421" s="85" t="s">
        <v>94</v>
      </c>
      <c r="T421" s="85" t="s">
        <v>95</v>
      </c>
      <c r="U421" s="134" t="s">
        <v>133</v>
      </c>
      <c r="V421" s="85" t="s">
        <v>85</v>
      </c>
      <c r="W421" s="85" t="s">
        <v>86</v>
      </c>
      <c r="X421" s="85" t="s">
        <v>87</v>
      </c>
      <c r="Y421" s="85" t="s">
        <v>88</v>
      </c>
      <c r="Z421" s="85" t="s">
        <v>47</v>
      </c>
      <c r="AA421" s="85" t="s">
        <v>89</v>
      </c>
      <c r="AB421" s="85" t="s">
        <v>90</v>
      </c>
      <c r="AC421" s="85" t="s">
        <v>91</v>
      </c>
      <c r="AD421" s="85" t="s">
        <v>92</v>
      </c>
      <c r="AE421" s="85" t="s">
        <v>93</v>
      </c>
      <c r="AF421" s="85" t="s">
        <v>94</v>
      </c>
      <c r="AG421" s="85" t="s">
        <v>95</v>
      </c>
      <c r="AH421" s="134" t="s">
        <v>133</v>
      </c>
      <c r="AI421" s="85" t="s">
        <v>85</v>
      </c>
      <c r="AJ421" s="85" t="s">
        <v>86</v>
      </c>
      <c r="AK421" s="85" t="s">
        <v>87</v>
      </c>
      <c r="AL421" s="85" t="s">
        <v>88</v>
      </c>
      <c r="AM421" s="85" t="s">
        <v>47</v>
      </c>
      <c r="AN421" s="85" t="s">
        <v>89</v>
      </c>
      <c r="AO421" s="85" t="s">
        <v>90</v>
      </c>
      <c r="AP421" s="85" t="s">
        <v>91</v>
      </c>
      <c r="AQ421" s="85" t="s">
        <v>92</v>
      </c>
      <c r="AR421" s="85" t="s">
        <v>93</v>
      </c>
      <c r="AS421" s="85" t="s">
        <v>94</v>
      </c>
      <c r="AT421" s="85" t="s">
        <v>95</v>
      </c>
      <c r="AU421" s="134" t="s">
        <v>133</v>
      </c>
      <c r="AV421" s="85" t="s">
        <v>85</v>
      </c>
      <c r="AW421" s="85" t="s">
        <v>86</v>
      </c>
      <c r="AX421" s="85" t="s">
        <v>87</v>
      </c>
      <c r="AY421" s="85" t="s">
        <v>88</v>
      </c>
      <c r="AZ421" s="85" t="s">
        <v>47</v>
      </c>
      <c r="BA421" s="85" t="s">
        <v>89</v>
      </c>
      <c r="BB421" s="85" t="s">
        <v>90</v>
      </c>
      <c r="BC421" s="85" t="s">
        <v>91</v>
      </c>
      <c r="BD421" s="85" t="s">
        <v>92</v>
      </c>
      <c r="BE421" s="85" t="s">
        <v>93</v>
      </c>
      <c r="BF421" s="85" t="s">
        <v>94</v>
      </c>
      <c r="BG421" s="85" t="s">
        <v>95</v>
      </c>
      <c r="BH421" s="134" t="s">
        <v>133</v>
      </c>
      <c r="BI421" s="85" t="s">
        <v>85</v>
      </c>
      <c r="BJ421" s="85" t="s">
        <v>86</v>
      </c>
      <c r="BK421" s="85" t="s">
        <v>87</v>
      </c>
      <c r="BL421" s="85" t="s">
        <v>88</v>
      </c>
      <c r="BM421" s="85" t="s">
        <v>47</v>
      </c>
      <c r="BN421" s="85" t="s">
        <v>89</v>
      </c>
      <c r="BO421" s="85" t="s">
        <v>90</v>
      </c>
      <c r="BP421" s="85" t="s">
        <v>91</v>
      </c>
      <c r="BQ421" s="85" t="s">
        <v>92</v>
      </c>
      <c r="BR421" s="85" t="s">
        <v>93</v>
      </c>
      <c r="BS421" s="85" t="s">
        <v>94</v>
      </c>
      <c r="BT421" s="85" t="s">
        <v>95</v>
      </c>
      <c r="BU421" s="134" t="s">
        <v>133</v>
      </c>
      <c r="BV421" s="85" t="s">
        <v>85</v>
      </c>
      <c r="BW421" s="85" t="s">
        <v>86</v>
      </c>
      <c r="BX421" s="85" t="s">
        <v>87</v>
      </c>
      <c r="BY421" s="85" t="s">
        <v>88</v>
      </c>
      <c r="BZ421" s="85" t="s">
        <v>47</v>
      </c>
      <c r="CA421" s="85" t="s">
        <v>89</v>
      </c>
      <c r="CB421" s="85" t="s">
        <v>90</v>
      </c>
      <c r="CC421" s="85" t="s">
        <v>91</v>
      </c>
      <c r="CD421" s="85" t="s">
        <v>92</v>
      </c>
      <c r="CE421" s="85" t="s">
        <v>93</v>
      </c>
      <c r="CF421" s="85" t="s">
        <v>94</v>
      </c>
      <c r="CG421" s="85" t="s">
        <v>95</v>
      </c>
      <c r="CH421" s="134" t="s">
        <v>133</v>
      </c>
      <c r="CI421" s="85" t="s">
        <v>85</v>
      </c>
      <c r="CJ421" s="85" t="s">
        <v>86</v>
      </c>
      <c r="CK421" s="85" t="s">
        <v>87</v>
      </c>
      <c r="CL421" s="85" t="s">
        <v>88</v>
      </c>
      <c r="CM421" s="85" t="s">
        <v>47</v>
      </c>
      <c r="CN421" s="85" t="s">
        <v>89</v>
      </c>
      <c r="CO421" s="85" t="s">
        <v>90</v>
      </c>
      <c r="CP421" s="85" t="s">
        <v>91</v>
      </c>
      <c r="CQ421" s="85" t="s">
        <v>92</v>
      </c>
      <c r="CR421" s="85" t="s">
        <v>93</v>
      </c>
      <c r="CS421" s="85" t="s">
        <v>94</v>
      </c>
      <c r="CT421" s="85" t="s">
        <v>95</v>
      </c>
      <c r="CU421" s="134" t="s">
        <v>133</v>
      </c>
      <c r="CV421" s="85" t="s">
        <v>85</v>
      </c>
      <c r="CW421" s="85" t="s">
        <v>86</v>
      </c>
      <c r="CX421" s="85" t="s">
        <v>87</v>
      </c>
      <c r="CY421" s="85" t="s">
        <v>88</v>
      </c>
      <c r="CZ421" s="85" t="s">
        <v>47</v>
      </c>
      <c r="DA421" s="85" t="s">
        <v>89</v>
      </c>
      <c r="DB421" s="85" t="s">
        <v>90</v>
      </c>
      <c r="DC421" s="85" t="s">
        <v>91</v>
      </c>
      <c r="DD421" s="85" t="s">
        <v>92</v>
      </c>
      <c r="DE421" s="85" t="s">
        <v>93</v>
      </c>
      <c r="DF421" s="85" t="s">
        <v>94</v>
      </c>
      <c r="DG421" s="85" t="s">
        <v>95</v>
      </c>
      <c r="DH421" s="134" t="s">
        <v>133</v>
      </c>
      <c r="DI421" s="85" t="s">
        <v>85</v>
      </c>
      <c r="DJ421" s="85" t="s">
        <v>86</v>
      </c>
      <c r="DK421" s="85" t="s">
        <v>87</v>
      </c>
      <c r="DL421" s="85" t="s">
        <v>88</v>
      </c>
      <c r="DM421" s="85" t="s">
        <v>47</v>
      </c>
      <c r="DN421" s="85" t="s">
        <v>89</v>
      </c>
      <c r="DO421" s="85" t="s">
        <v>90</v>
      </c>
      <c r="DP421" s="85" t="s">
        <v>91</v>
      </c>
      <c r="DQ421" s="85" t="s">
        <v>92</v>
      </c>
      <c r="DR421" s="85" t="s">
        <v>93</v>
      </c>
      <c r="DS421" s="85" t="s">
        <v>94</v>
      </c>
      <c r="DT421" s="85" t="s">
        <v>95</v>
      </c>
      <c r="DU421" s="134" t="s">
        <v>133</v>
      </c>
      <c r="DV421" s="85" t="s">
        <v>85</v>
      </c>
      <c r="DW421" s="85" t="s">
        <v>86</v>
      </c>
      <c r="DX421" s="85" t="s">
        <v>87</v>
      </c>
      <c r="DY421" s="85" t="s">
        <v>88</v>
      </c>
      <c r="DZ421" s="85" t="s">
        <v>47</v>
      </c>
      <c r="EA421" s="85" t="s">
        <v>89</v>
      </c>
      <c r="EB421" s="85" t="s">
        <v>90</v>
      </c>
      <c r="EC421" s="85" t="s">
        <v>91</v>
      </c>
      <c r="ED421" s="85" t="s">
        <v>92</v>
      </c>
      <c r="EE421" s="85" t="s">
        <v>93</v>
      </c>
      <c r="EF421" s="85" t="s">
        <v>94</v>
      </c>
      <c r="EG421" s="85" t="s">
        <v>95</v>
      </c>
      <c r="EH421" s="134" t="s">
        <v>133</v>
      </c>
    </row>
    <row r="422" spans="1:138" ht="15.75" x14ac:dyDescent="0.25">
      <c r="A422" s="2">
        <f t="shared" ref="A422:E431" si="219">A283</f>
        <v>1</v>
      </c>
      <c r="B422" s="1" t="str">
        <f t="shared" si="219"/>
        <v>SEW-TBD1</v>
      </c>
      <c r="C422" s="1" t="str">
        <f t="shared" si="219"/>
        <v>SPP SEW - MacDill AFB</v>
      </c>
      <c r="D422" s="2" t="str">
        <f t="shared" si="219"/>
        <v>SEW-TBD1.1</v>
      </c>
      <c r="E422" s="127" t="str">
        <f t="shared" si="219"/>
        <v>SPP SEW - MacDill AFB</v>
      </c>
      <c r="F422" s="90">
        <v>367</v>
      </c>
      <c r="G422" s="155">
        <v>2.3E-2</v>
      </c>
      <c r="I422" s="83">
        <f t="shared" ref="I422:T422" si="220">ROUND(H283*$G422/12,2)</f>
        <v>0</v>
      </c>
      <c r="J422" s="83">
        <f t="shared" si="220"/>
        <v>0</v>
      </c>
      <c r="K422" s="83">
        <f t="shared" si="220"/>
        <v>0</v>
      </c>
      <c r="L422" s="83">
        <f t="shared" si="220"/>
        <v>0</v>
      </c>
      <c r="M422" s="83">
        <f t="shared" si="220"/>
        <v>0</v>
      </c>
      <c r="N422" s="83">
        <f t="shared" si="220"/>
        <v>0</v>
      </c>
      <c r="O422" s="83">
        <f t="shared" si="220"/>
        <v>0</v>
      </c>
      <c r="P422" s="83">
        <f t="shared" si="220"/>
        <v>0</v>
      </c>
      <c r="Q422" s="83">
        <f t="shared" si="220"/>
        <v>0</v>
      </c>
      <c r="R422" s="83">
        <f t="shared" si="220"/>
        <v>0</v>
      </c>
      <c r="S422" s="83">
        <f t="shared" si="220"/>
        <v>0</v>
      </c>
      <c r="T422" s="83">
        <f t="shared" si="220"/>
        <v>0</v>
      </c>
      <c r="U422" s="135">
        <f t="shared" ref="U422:U555" si="221">SUM(I422:T422)</f>
        <v>0</v>
      </c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3"/>
      <c r="AI422" s="83"/>
      <c r="AJ422" s="83"/>
      <c r="AK422" s="83"/>
      <c r="AL422" s="83"/>
      <c r="AM422" s="83"/>
      <c r="AN422" s="83"/>
      <c r="AO422" s="83"/>
      <c r="AP422" s="83"/>
      <c r="AQ422" s="83"/>
      <c r="AR422" s="83"/>
      <c r="AS422" s="83"/>
      <c r="AT422" s="83"/>
      <c r="AV422" s="83"/>
      <c r="AW422" s="83"/>
      <c r="AX422" s="83"/>
      <c r="AY422" s="83"/>
      <c r="AZ422" s="83"/>
      <c r="BA422" s="83"/>
      <c r="BB422" s="83"/>
      <c r="BC422" s="83"/>
      <c r="BD422" s="83"/>
      <c r="BE422" s="83"/>
      <c r="BF422" s="83"/>
      <c r="BG422" s="83"/>
      <c r="BI422" s="83"/>
      <c r="BJ422" s="83"/>
      <c r="BK422" s="83"/>
      <c r="BL422" s="83"/>
      <c r="BM422" s="83"/>
      <c r="BN422" s="83"/>
      <c r="BO422" s="83"/>
      <c r="BP422" s="83"/>
      <c r="BQ422" s="83"/>
      <c r="BR422" s="83"/>
      <c r="BS422" s="83"/>
      <c r="BT422" s="83"/>
      <c r="BV422" s="83"/>
      <c r="BW422" s="83"/>
      <c r="BX422" s="83"/>
      <c r="BY422" s="83"/>
      <c r="BZ422" s="83"/>
      <c r="CA422" s="83"/>
      <c r="CB422" s="83"/>
      <c r="CC422" s="83"/>
      <c r="CD422" s="83"/>
      <c r="CE422" s="83"/>
      <c r="CF422" s="83"/>
      <c r="CG422" s="83"/>
      <c r="CI422" s="83"/>
      <c r="CJ422" s="83"/>
      <c r="CK422" s="83"/>
      <c r="CL422" s="83"/>
      <c r="CM422" s="83"/>
      <c r="CN422" s="83"/>
      <c r="CO422" s="83"/>
      <c r="CP422" s="83"/>
      <c r="CQ422" s="83"/>
      <c r="CR422" s="83"/>
      <c r="CS422" s="83"/>
      <c r="CT422" s="83"/>
      <c r="CV422" s="83"/>
      <c r="CW422" s="83"/>
      <c r="CX422" s="83"/>
      <c r="CY422" s="83"/>
      <c r="CZ422" s="83"/>
      <c r="DA422" s="83"/>
      <c r="DB422" s="83"/>
      <c r="DC422" s="83"/>
      <c r="DD422" s="83"/>
      <c r="DE422" s="83"/>
      <c r="DF422" s="83"/>
      <c r="DG422" s="83"/>
      <c r="DI422" s="83"/>
      <c r="DJ422" s="83"/>
      <c r="DK422" s="83"/>
      <c r="DL422" s="83"/>
      <c r="DM422" s="83"/>
      <c r="DN422" s="83"/>
      <c r="DO422" s="83"/>
      <c r="DP422" s="83"/>
      <c r="DQ422" s="83"/>
      <c r="DR422" s="83"/>
      <c r="DS422" s="83"/>
      <c r="DT422" s="83"/>
      <c r="DV422" s="83"/>
      <c r="DW422" s="83"/>
      <c r="DX422" s="83"/>
      <c r="DY422" s="83"/>
      <c r="DZ422" s="83"/>
      <c r="EA422" s="83"/>
      <c r="EB422" s="83"/>
      <c r="EC422" s="83"/>
      <c r="ED422" s="83"/>
      <c r="EE422" s="83"/>
      <c r="EF422" s="83"/>
      <c r="EG422" s="83"/>
    </row>
    <row r="423" spans="1:138" ht="15.75" hidden="1" x14ac:dyDescent="0.25">
      <c r="A423" s="2">
        <f t="shared" si="219"/>
        <v>2</v>
      </c>
      <c r="B423" s="1">
        <f t="shared" si="219"/>
        <v>0</v>
      </c>
      <c r="C423" s="1">
        <f t="shared" si="219"/>
        <v>0</v>
      </c>
      <c r="D423" s="2">
        <f t="shared" si="219"/>
        <v>0</v>
      </c>
      <c r="E423" s="127">
        <f t="shared" si="219"/>
        <v>0</v>
      </c>
      <c r="F423" s="90" t="s">
        <v>161</v>
      </c>
      <c r="G423" s="155"/>
      <c r="I423" s="83">
        <f t="shared" ref="I423:T423" si="222">ROUND(H284*$G423/12,2)</f>
        <v>0</v>
      </c>
      <c r="J423" s="83">
        <f t="shared" si="222"/>
        <v>0</v>
      </c>
      <c r="K423" s="83">
        <f t="shared" si="222"/>
        <v>0</v>
      </c>
      <c r="L423" s="83">
        <f t="shared" si="222"/>
        <v>0</v>
      </c>
      <c r="M423" s="83">
        <f t="shared" si="222"/>
        <v>0</v>
      </c>
      <c r="N423" s="83">
        <f t="shared" si="222"/>
        <v>0</v>
      </c>
      <c r="O423" s="83">
        <f t="shared" si="222"/>
        <v>0</v>
      </c>
      <c r="P423" s="83">
        <f t="shared" si="222"/>
        <v>0</v>
      </c>
      <c r="Q423" s="83">
        <f t="shared" si="222"/>
        <v>0</v>
      </c>
      <c r="R423" s="83">
        <f t="shared" si="222"/>
        <v>0</v>
      </c>
      <c r="S423" s="83">
        <f t="shared" si="222"/>
        <v>0</v>
      </c>
      <c r="T423" s="83">
        <f t="shared" si="222"/>
        <v>0</v>
      </c>
      <c r="U423" s="135">
        <f t="shared" si="221"/>
        <v>0</v>
      </c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3"/>
      <c r="AI423" s="83"/>
      <c r="AJ423" s="83"/>
      <c r="AK423" s="83"/>
      <c r="AL423" s="83"/>
      <c r="AM423" s="83"/>
      <c r="AN423" s="83"/>
      <c r="AO423" s="83"/>
      <c r="AP423" s="83"/>
      <c r="AQ423" s="83"/>
      <c r="AR423" s="83"/>
      <c r="AS423" s="83"/>
      <c r="AT423" s="83"/>
      <c r="AV423" s="83"/>
      <c r="AW423" s="83"/>
      <c r="AX423" s="83"/>
      <c r="AY423" s="83"/>
      <c r="AZ423" s="83"/>
      <c r="BA423" s="83"/>
      <c r="BB423" s="83"/>
      <c r="BC423" s="83"/>
      <c r="BD423" s="83"/>
      <c r="BE423" s="83"/>
      <c r="BF423" s="83"/>
      <c r="BG423" s="83"/>
      <c r="BI423" s="83"/>
      <c r="BJ423" s="83"/>
      <c r="BK423" s="83"/>
      <c r="BL423" s="83"/>
      <c r="BM423" s="83"/>
      <c r="BN423" s="83"/>
      <c r="BO423" s="83"/>
      <c r="BP423" s="83"/>
      <c r="BQ423" s="83"/>
      <c r="BR423" s="83"/>
      <c r="BS423" s="83"/>
      <c r="BT423" s="83"/>
      <c r="BV423" s="83"/>
      <c r="BW423" s="83"/>
      <c r="BX423" s="83"/>
      <c r="BY423" s="83"/>
      <c r="BZ423" s="83"/>
      <c r="CA423" s="83"/>
      <c r="CB423" s="83"/>
      <c r="CC423" s="83"/>
      <c r="CD423" s="83"/>
      <c r="CE423" s="83"/>
      <c r="CF423" s="83"/>
      <c r="CG423" s="83"/>
      <c r="CI423" s="83"/>
      <c r="CJ423" s="83"/>
      <c r="CK423" s="83"/>
      <c r="CL423" s="83"/>
      <c r="CM423" s="83"/>
      <c r="CN423" s="83"/>
      <c r="CO423" s="83"/>
      <c r="CP423" s="83"/>
      <c r="CQ423" s="83"/>
      <c r="CR423" s="83"/>
      <c r="CS423" s="83"/>
      <c r="CT423" s="83"/>
      <c r="CV423" s="83"/>
      <c r="CW423" s="83"/>
      <c r="CX423" s="83"/>
      <c r="CY423" s="83"/>
      <c r="CZ423" s="83"/>
      <c r="DA423" s="83"/>
      <c r="DB423" s="83"/>
      <c r="DC423" s="83"/>
      <c r="DD423" s="83"/>
      <c r="DE423" s="83"/>
      <c r="DF423" s="83"/>
      <c r="DG423" s="83"/>
      <c r="DI423" s="83"/>
      <c r="DJ423" s="83"/>
      <c r="DK423" s="83"/>
      <c r="DL423" s="83"/>
      <c r="DM423" s="83"/>
      <c r="DN423" s="83"/>
      <c r="DO423" s="83"/>
      <c r="DP423" s="83"/>
      <c r="DQ423" s="83"/>
      <c r="DR423" s="83"/>
      <c r="DS423" s="83"/>
      <c r="DT423" s="83"/>
      <c r="DV423" s="83"/>
      <c r="DW423" s="83"/>
      <c r="DX423" s="83"/>
      <c r="DY423" s="83"/>
      <c r="DZ423" s="83"/>
      <c r="EA423" s="83"/>
      <c r="EB423" s="83"/>
      <c r="EC423" s="83"/>
      <c r="ED423" s="83"/>
      <c r="EE423" s="83"/>
      <c r="EF423" s="83"/>
      <c r="EG423" s="83"/>
    </row>
    <row r="424" spans="1:138" ht="15.75" hidden="1" x14ac:dyDescent="0.25">
      <c r="A424" s="2">
        <f t="shared" si="219"/>
        <v>3</v>
      </c>
      <c r="B424" s="1">
        <f t="shared" si="219"/>
        <v>0</v>
      </c>
      <c r="C424" s="1">
        <f t="shared" si="219"/>
        <v>0</v>
      </c>
      <c r="D424" s="2">
        <f t="shared" si="219"/>
        <v>0</v>
      </c>
      <c r="E424" s="127">
        <f t="shared" si="219"/>
        <v>0</v>
      </c>
      <c r="F424" s="90" t="s">
        <v>161</v>
      </c>
      <c r="G424" s="155"/>
      <c r="I424" s="83">
        <f t="shared" ref="I424:T424" si="223">ROUND(H285*$G424/12,2)</f>
        <v>0</v>
      </c>
      <c r="J424" s="83">
        <f t="shared" si="223"/>
        <v>0</v>
      </c>
      <c r="K424" s="83">
        <f t="shared" si="223"/>
        <v>0</v>
      </c>
      <c r="L424" s="83">
        <f t="shared" si="223"/>
        <v>0</v>
      </c>
      <c r="M424" s="83">
        <f t="shared" si="223"/>
        <v>0</v>
      </c>
      <c r="N424" s="83">
        <f t="shared" si="223"/>
        <v>0</v>
      </c>
      <c r="O424" s="83">
        <f t="shared" si="223"/>
        <v>0</v>
      </c>
      <c r="P424" s="83">
        <f t="shared" si="223"/>
        <v>0</v>
      </c>
      <c r="Q424" s="83">
        <f t="shared" si="223"/>
        <v>0</v>
      </c>
      <c r="R424" s="83">
        <f t="shared" si="223"/>
        <v>0</v>
      </c>
      <c r="S424" s="83">
        <f t="shared" si="223"/>
        <v>0</v>
      </c>
      <c r="T424" s="83">
        <f t="shared" si="223"/>
        <v>0</v>
      </c>
      <c r="U424" s="135">
        <f t="shared" si="221"/>
        <v>0</v>
      </c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3"/>
      <c r="AI424" s="83"/>
      <c r="AJ424" s="83"/>
      <c r="AK424" s="83"/>
      <c r="AL424" s="83"/>
      <c r="AM424" s="83"/>
      <c r="AN424" s="83"/>
      <c r="AO424" s="83"/>
      <c r="AP424" s="83"/>
      <c r="AQ424" s="83"/>
      <c r="AR424" s="83"/>
      <c r="AS424" s="83"/>
      <c r="AT424" s="83"/>
      <c r="AV424" s="83"/>
      <c r="AW424" s="83"/>
      <c r="AX424" s="83"/>
      <c r="AY424" s="83"/>
      <c r="AZ424" s="83"/>
      <c r="BA424" s="83"/>
      <c r="BB424" s="83"/>
      <c r="BC424" s="83"/>
      <c r="BD424" s="83"/>
      <c r="BE424" s="83"/>
      <c r="BF424" s="83"/>
      <c r="BG424" s="83"/>
      <c r="BI424" s="83"/>
      <c r="BJ424" s="83"/>
      <c r="BK424" s="83"/>
      <c r="BL424" s="83"/>
      <c r="BM424" s="83"/>
      <c r="BN424" s="83"/>
      <c r="BO424" s="83"/>
      <c r="BP424" s="83"/>
      <c r="BQ424" s="83"/>
      <c r="BR424" s="83"/>
      <c r="BS424" s="83"/>
      <c r="BT424" s="83"/>
      <c r="BV424" s="83"/>
      <c r="BW424" s="83"/>
      <c r="BX424" s="83"/>
      <c r="BY424" s="83"/>
      <c r="BZ424" s="83"/>
      <c r="CA424" s="83"/>
      <c r="CB424" s="83"/>
      <c r="CC424" s="83"/>
      <c r="CD424" s="83"/>
      <c r="CE424" s="83"/>
      <c r="CF424" s="83"/>
      <c r="CG424" s="83"/>
      <c r="CI424" s="83"/>
      <c r="CJ424" s="83"/>
      <c r="CK424" s="83"/>
      <c r="CL424" s="83"/>
      <c r="CM424" s="83"/>
      <c r="CN424" s="83"/>
      <c r="CO424" s="83"/>
      <c r="CP424" s="83"/>
      <c r="CQ424" s="83"/>
      <c r="CR424" s="83"/>
      <c r="CS424" s="83"/>
      <c r="CT424" s="83"/>
      <c r="CV424" s="83"/>
      <c r="CW424" s="83"/>
      <c r="CX424" s="83"/>
      <c r="CY424" s="83"/>
      <c r="CZ424" s="83"/>
      <c r="DA424" s="83"/>
      <c r="DB424" s="83"/>
      <c r="DC424" s="83"/>
      <c r="DD424" s="83"/>
      <c r="DE424" s="83"/>
      <c r="DF424" s="83"/>
      <c r="DG424" s="83"/>
      <c r="DI424" s="83"/>
      <c r="DJ424" s="83"/>
      <c r="DK424" s="83"/>
      <c r="DL424" s="83"/>
      <c r="DM424" s="83"/>
      <c r="DN424" s="83"/>
      <c r="DO424" s="83"/>
      <c r="DP424" s="83"/>
      <c r="DQ424" s="83"/>
      <c r="DR424" s="83"/>
      <c r="DS424" s="83"/>
      <c r="DT424" s="83"/>
      <c r="DV424" s="83"/>
      <c r="DW424" s="83"/>
      <c r="DX424" s="83"/>
      <c r="DY424" s="83"/>
      <c r="DZ424" s="83"/>
      <c r="EA424" s="83"/>
      <c r="EB424" s="83"/>
      <c r="EC424" s="83"/>
      <c r="ED424" s="83"/>
      <c r="EE424" s="83"/>
      <c r="EF424" s="83"/>
      <c r="EG424" s="83"/>
    </row>
    <row r="425" spans="1:138" ht="15.75" hidden="1" x14ac:dyDescent="0.25">
      <c r="A425" s="2">
        <f t="shared" si="219"/>
        <v>4</v>
      </c>
      <c r="B425" s="1">
        <f t="shared" si="219"/>
        <v>0</v>
      </c>
      <c r="C425" s="1">
        <f t="shared" si="219"/>
        <v>0</v>
      </c>
      <c r="D425" s="2">
        <f t="shared" si="219"/>
        <v>0</v>
      </c>
      <c r="E425" s="127">
        <f t="shared" si="219"/>
        <v>0</v>
      </c>
      <c r="F425" s="90" t="s">
        <v>161</v>
      </c>
      <c r="G425" s="155"/>
      <c r="I425" s="83">
        <f t="shared" ref="I425:T425" si="224">ROUND(H286*$G425/12,2)</f>
        <v>0</v>
      </c>
      <c r="J425" s="83">
        <f t="shared" si="224"/>
        <v>0</v>
      </c>
      <c r="K425" s="83">
        <f t="shared" si="224"/>
        <v>0</v>
      </c>
      <c r="L425" s="83">
        <f t="shared" si="224"/>
        <v>0</v>
      </c>
      <c r="M425" s="83">
        <f t="shared" si="224"/>
        <v>0</v>
      </c>
      <c r="N425" s="83">
        <f t="shared" si="224"/>
        <v>0</v>
      </c>
      <c r="O425" s="83">
        <f t="shared" si="224"/>
        <v>0</v>
      </c>
      <c r="P425" s="83">
        <f t="shared" si="224"/>
        <v>0</v>
      </c>
      <c r="Q425" s="83">
        <f t="shared" si="224"/>
        <v>0</v>
      </c>
      <c r="R425" s="83">
        <f t="shared" si="224"/>
        <v>0</v>
      </c>
      <c r="S425" s="83">
        <f t="shared" si="224"/>
        <v>0</v>
      </c>
      <c r="T425" s="83">
        <f t="shared" si="224"/>
        <v>0</v>
      </c>
      <c r="U425" s="135">
        <f t="shared" si="221"/>
        <v>0</v>
      </c>
      <c r="AH425" s="146"/>
      <c r="AU425" s="146"/>
      <c r="BH425" s="146"/>
      <c r="BU425" s="146"/>
      <c r="CH425" s="146"/>
      <c r="CU425" s="146"/>
      <c r="DH425" s="146"/>
      <c r="DU425" s="146"/>
      <c r="EH425" s="146"/>
    </row>
    <row r="426" spans="1:138" ht="15.75" hidden="1" x14ac:dyDescent="0.25">
      <c r="A426" s="2">
        <f t="shared" si="219"/>
        <v>5</v>
      </c>
      <c r="B426" s="1">
        <f t="shared" si="219"/>
        <v>0</v>
      </c>
      <c r="C426" s="1">
        <f t="shared" si="219"/>
        <v>0</v>
      </c>
      <c r="D426" s="2">
        <f t="shared" si="219"/>
        <v>0</v>
      </c>
      <c r="E426" s="127">
        <f t="shared" si="219"/>
        <v>0</v>
      </c>
      <c r="F426" s="90" t="s">
        <v>161</v>
      </c>
      <c r="G426" s="155"/>
      <c r="I426" s="83">
        <f t="shared" ref="I426:T426" si="225">ROUND(H287*$G426/12,2)</f>
        <v>0</v>
      </c>
      <c r="J426" s="83">
        <f t="shared" si="225"/>
        <v>0</v>
      </c>
      <c r="K426" s="83">
        <f t="shared" si="225"/>
        <v>0</v>
      </c>
      <c r="L426" s="83">
        <f t="shared" si="225"/>
        <v>0</v>
      </c>
      <c r="M426" s="83">
        <f t="shared" si="225"/>
        <v>0</v>
      </c>
      <c r="N426" s="83">
        <f t="shared" si="225"/>
        <v>0</v>
      </c>
      <c r="O426" s="83">
        <f t="shared" si="225"/>
        <v>0</v>
      </c>
      <c r="P426" s="83">
        <f t="shared" si="225"/>
        <v>0</v>
      </c>
      <c r="Q426" s="83">
        <f t="shared" si="225"/>
        <v>0</v>
      </c>
      <c r="R426" s="83">
        <f t="shared" si="225"/>
        <v>0</v>
      </c>
      <c r="S426" s="83">
        <f t="shared" si="225"/>
        <v>0</v>
      </c>
      <c r="T426" s="83">
        <f t="shared" si="225"/>
        <v>0</v>
      </c>
      <c r="U426" s="135">
        <f t="shared" si="221"/>
        <v>0</v>
      </c>
      <c r="AH426" s="146"/>
      <c r="AU426" s="146"/>
      <c r="BH426" s="146"/>
      <c r="BU426" s="146"/>
      <c r="CH426" s="146"/>
      <c r="CU426" s="146"/>
      <c r="DH426" s="146"/>
      <c r="DU426" s="146"/>
      <c r="EH426" s="146"/>
    </row>
    <row r="427" spans="1:138" ht="15.75" hidden="1" x14ac:dyDescent="0.25">
      <c r="A427" s="2">
        <f t="shared" si="219"/>
        <v>6</v>
      </c>
      <c r="B427" s="1">
        <f t="shared" si="219"/>
        <v>0</v>
      </c>
      <c r="C427" s="1">
        <f t="shared" si="219"/>
        <v>0</v>
      </c>
      <c r="D427" s="2">
        <f t="shared" si="219"/>
        <v>0</v>
      </c>
      <c r="E427" s="127">
        <f t="shared" si="219"/>
        <v>0</v>
      </c>
      <c r="F427" s="90" t="s">
        <v>161</v>
      </c>
      <c r="G427" s="155"/>
      <c r="I427" s="83">
        <f t="shared" ref="I427:T427" si="226">ROUND(H288*$G427/12,2)</f>
        <v>0</v>
      </c>
      <c r="J427" s="83">
        <f t="shared" si="226"/>
        <v>0</v>
      </c>
      <c r="K427" s="83">
        <f t="shared" si="226"/>
        <v>0</v>
      </c>
      <c r="L427" s="83">
        <f t="shared" si="226"/>
        <v>0</v>
      </c>
      <c r="M427" s="83">
        <f t="shared" si="226"/>
        <v>0</v>
      </c>
      <c r="N427" s="83">
        <f t="shared" si="226"/>
        <v>0</v>
      </c>
      <c r="O427" s="83">
        <f t="shared" si="226"/>
        <v>0</v>
      </c>
      <c r="P427" s="83">
        <f t="shared" si="226"/>
        <v>0</v>
      </c>
      <c r="Q427" s="83">
        <f t="shared" si="226"/>
        <v>0</v>
      </c>
      <c r="R427" s="83">
        <f t="shared" si="226"/>
        <v>0</v>
      </c>
      <c r="S427" s="83">
        <f t="shared" si="226"/>
        <v>0</v>
      </c>
      <c r="T427" s="83">
        <f t="shared" si="226"/>
        <v>0</v>
      </c>
      <c r="U427" s="135">
        <f t="shared" si="221"/>
        <v>0</v>
      </c>
      <c r="AH427" s="146"/>
      <c r="AU427" s="146"/>
      <c r="BH427" s="146"/>
      <c r="BU427" s="146"/>
      <c r="CH427" s="146"/>
      <c r="CU427" s="146"/>
      <c r="DH427" s="146"/>
      <c r="DU427" s="146"/>
      <c r="EH427" s="146"/>
    </row>
    <row r="428" spans="1:138" ht="15.75" hidden="1" x14ac:dyDescent="0.25">
      <c r="A428" s="2">
        <f t="shared" si="219"/>
        <v>7</v>
      </c>
      <c r="B428" s="1">
        <f t="shared" si="219"/>
        <v>0</v>
      </c>
      <c r="C428" s="1">
        <f t="shared" si="219"/>
        <v>0</v>
      </c>
      <c r="D428" s="2">
        <f t="shared" si="219"/>
        <v>0</v>
      </c>
      <c r="E428" s="127">
        <f t="shared" si="219"/>
        <v>0</v>
      </c>
      <c r="F428" s="90" t="s">
        <v>161</v>
      </c>
      <c r="G428" s="155"/>
      <c r="I428" s="83">
        <f t="shared" ref="I428:T428" si="227">ROUND(H289*$G428/12,2)</f>
        <v>0</v>
      </c>
      <c r="J428" s="83">
        <f t="shared" si="227"/>
        <v>0</v>
      </c>
      <c r="K428" s="83">
        <f t="shared" si="227"/>
        <v>0</v>
      </c>
      <c r="L428" s="83">
        <f t="shared" si="227"/>
        <v>0</v>
      </c>
      <c r="M428" s="83">
        <f t="shared" si="227"/>
        <v>0</v>
      </c>
      <c r="N428" s="83">
        <f t="shared" si="227"/>
        <v>0</v>
      </c>
      <c r="O428" s="83">
        <f t="shared" si="227"/>
        <v>0</v>
      </c>
      <c r="P428" s="83">
        <f t="shared" si="227"/>
        <v>0</v>
      </c>
      <c r="Q428" s="83">
        <f t="shared" si="227"/>
        <v>0</v>
      </c>
      <c r="R428" s="83">
        <f t="shared" si="227"/>
        <v>0</v>
      </c>
      <c r="S428" s="83">
        <f t="shared" si="227"/>
        <v>0</v>
      </c>
      <c r="T428" s="83">
        <f t="shared" si="227"/>
        <v>0</v>
      </c>
      <c r="U428" s="135">
        <f t="shared" si="221"/>
        <v>0</v>
      </c>
      <c r="AH428" s="146"/>
      <c r="AU428" s="146"/>
      <c r="BH428" s="146"/>
      <c r="BU428" s="146"/>
      <c r="CH428" s="146"/>
      <c r="CU428" s="146"/>
      <c r="DH428" s="146"/>
      <c r="DU428" s="146"/>
      <c r="EH428" s="146"/>
    </row>
    <row r="429" spans="1:138" ht="15.75" hidden="1" x14ac:dyDescent="0.25">
      <c r="A429" s="2">
        <f t="shared" si="219"/>
        <v>8</v>
      </c>
      <c r="B429" s="1">
        <f t="shared" si="219"/>
        <v>0</v>
      </c>
      <c r="C429" s="1">
        <f t="shared" si="219"/>
        <v>0</v>
      </c>
      <c r="D429" s="2">
        <f t="shared" si="219"/>
        <v>0</v>
      </c>
      <c r="E429" s="127">
        <f t="shared" si="219"/>
        <v>0</v>
      </c>
      <c r="F429" s="90" t="s">
        <v>161</v>
      </c>
      <c r="G429" s="155"/>
      <c r="I429" s="83">
        <f t="shared" ref="I429:T429" si="228">ROUND(H290*$G429/12,2)</f>
        <v>0</v>
      </c>
      <c r="J429" s="83">
        <f t="shared" si="228"/>
        <v>0</v>
      </c>
      <c r="K429" s="83">
        <f t="shared" si="228"/>
        <v>0</v>
      </c>
      <c r="L429" s="83">
        <f t="shared" si="228"/>
        <v>0</v>
      </c>
      <c r="M429" s="83">
        <f t="shared" si="228"/>
        <v>0</v>
      </c>
      <c r="N429" s="83">
        <f t="shared" si="228"/>
        <v>0</v>
      </c>
      <c r="O429" s="83">
        <f t="shared" si="228"/>
        <v>0</v>
      </c>
      <c r="P429" s="83">
        <f t="shared" si="228"/>
        <v>0</v>
      </c>
      <c r="Q429" s="83">
        <f t="shared" si="228"/>
        <v>0</v>
      </c>
      <c r="R429" s="83">
        <f t="shared" si="228"/>
        <v>0</v>
      </c>
      <c r="S429" s="83">
        <f t="shared" si="228"/>
        <v>0</v>
      </c>
      <c r="T429" s="83">
        <f t="shared" si="228"/>
        <v>0</v>
      </c>
      <c r="U429" s="135">
        <f t="shared" si="221"/>
        <v>0</v>
      </c>
      <c r="AH429" s="146"/>
      <c r="AU429" s="146"/>
      <c r="BH429" s="146"/>
      <c r="BU429" s="146"/>
      <c r="CH429" s="146"/>
      <c r="CU429" s="146"/>
      <c r="DH429" s="146"/>
      <c r="DU429" s="146"/>
      <c r="EH429" s="146"/>
    </row>
    <row r="430" spans="1:138" ht="15.75" hidden="1" x14ac:dyDescent="0.25">
      <c r="A430" s="2">
        <f t="shared" si="219"/>
        <v>9</v>
      </c>
      <c r="B430" s="1">
        <f t="shared" si="219"/>
        <v>0</v>
      </c>
      <c r="C430" s="1">
        <f t="shared" si="219"/>
        <v>0</v>
      </c>
      <c r="D430" s="2">
        <f t="shared" si="219"/>
        <v>0</v>
      </c>
      <c r="E430" s="127">
        <f t="shared" si="219"/>
        <v>0</v>
      </c>
      <c r="F430" s="90" t="s">
        <v>161</v>
      </c>
      <c r="G430" s="155"/>
      <c r="I430" s="83">
        <f t="shared" ref="I430:T430" si="229">ROUND(H291*$G430/12,2)</f>
        <v>0</v>
      </c>
      <c r="J430" s="83">
        <f t="shared" si="229"/>
        <v>0</v>
      </c>
      <c r="K430" s="83">
        <f t="shared" si="229"/>
        <v>0</v>
      </c>
      <c r="L430" s="83">
        <f t="shared" si="229"/>
        <v>0</v>
      </c>
      <c r="M430" s="83">
        <f t="shared" si="229"/>
        <v>0</v>
      </c>
      <c r="N430" s="83">
        <f t="shared" si="229"/>
        <v>0</v>
      </c>
      <c r="O430" s="83">
        <f t="shared" si="229"/>
        <v>0</v>
      </c>
      <c r="P430" s="83">
        <f t="shared" si="229"/>
        <v>0</v>
      </c>
      <c r="Q430" s="83">
        <f t="shared" si="229"/>
        <v>0</v>
      </c>
      <c r="R430" s="83">
        <f t="shared" si="229"/>
        <v>0</v>
      </c>
      <c r="S430" s="83">
        <f t="shared" si="229"/>
        <v>0</v>
      </c>
      <c r="T430" s="83">
        <f t="shared" si="229"/>
        <v>0</v>
      </c>
      <c r="U430" s="135">
        <f t="shared" si="221"/>
        <v>0</v>
      </c>
      <c r="AH430" s="146"/>
      <c r="AU430" s="146"/>
      <c r="BH430" s="146"/>
      <c r="BU430" s="146"/>
      <c r="CH430" s="146"/>
      <c r="CU430" s="146"/>
      <c r="DH430" s="146"/>
      <c r="DU430" s="146"/>
      <c r="EH430" s="146"/>
    </row>
    <row r="431" spans="1:138" ht="15.75" hidden="1" x14ac:dyDescent="0.25">
      <c r="A431" s="2">
        <f t="shared" si="219"/>
        <v>10</v>
      </c>
      <c r="B431" s="1">
        <f t="shared" si="219"/>
        <v>0</v>
      </c>
      <c r="C431" s="1">
        <f t="shared" si="219"/>
        <v>0</v>
      </c>
      <c r="D431" s="2">
        <f t="shared" si="219"/>
        <v>0</v>
      </c>
      <c r="E431" s="127">
        <f t="shared" si="219"/>
        <v>0</v>
      </c>
      <c r="F431" s="90" t="s">
        <v>161</v>
      </c>
      <c r="G431" s="155"/>
      <c r="I431" s="83">
        <f t="shared" ref="I431:T431" si="230">ROUND(H292*$G431/12,2)</f>
        <v>0</v>
      </c>
      <c r="J431" s="83">
        <f t="shared" si="230"/>
        <v>0</v>
      </c>
      <c r="K431" s="83">
        <f t="shared" si="230"/>
        <v>0</v>
      </c>
      <c r="L431" s="83">
        <f t="shared" si="230"/>
        <v>0</v>
      </c>
      <c r="M431" s="83">
        <f t="shared" si="230"/>
        <v>0</v>
      </c>
      <c r="N431" s="83">
        <f t="shared" si="230"/>
        <v>0</v>
      </c>
      <c r="O431" s="83">
        <f t="shared" si="230"/>
        <v>0</v>
      </c>
      <c r="P431" s="83">
        <f t="shared" si="230"/>
        <v>0</v>
      </c>
      <c r="Q431" s="83">
        <f t="shared" si="230"/>
        <v>0</v>
      </c>
      <c r="R431" s="83">
        <f t="shared" si="230"/>
        <v>0</v>
      </c>
      <c r="S431" s="83">
        <f t="shared" si="230"/>
        <v>0</v>
      </c>
      <c r="T431" s="83">
        <f t="shared" si="230"/>
        <v>0</v>
      </c>
      <c r="U431" s="135">
        <f t="shared" si="221"/>
        <v>0</v>
      </c>
      <c r="AH431" s="146"/>
      <c r="AU431" s="146"/>
      <c r="BH431" s="146"/>
      <c r="BU431" s="146"/>
      <c r="CH431" s="146"/>
      <c r="CU431" s="146"/>
      <c r="DH431" s="146"/>
      <c r="DU431" s="146"/>
      <c r="EH431" s="146"/>
    </row>
    <row r="432" spans="1:138" ht="15.75" hidden="1" x14ac:dyDescent="0.25">
      <c r="A432" s="2">
        <f t="shared" ref="A432:E441" si="231">A293</f>
        <v>11</v>
      </c>
      <c r="B432" s="1">
        <f t="shared" si="231"/>
        <v>0</v>
      </c>
      <c r="C432" s="1">
        <f t="shared" si="231"/>
        <v>0</v>
      </c>
      <c r="D432" s="2">
        <f t="shared" si="231"/>
        <v>0</v>
      </c>
      <c r="E432" s="127">
        <f t="shared" si="231"/>
        <v>0</v>
      </c>
      <c r="F432" s="90" t="s">
        <v>161</v>
      </c>
      <c r="G432" s="155"/>
      <c r="I432" s="83">
        <f t="shared" ref="I432:T432" si="232">ROUND(H293*$G432/12,2)</f>
        <v>0</v>
      </c>
      <c r="J432" s="83">
        <f t="shared" si="232"/>
        <v>0</v>
      </c>
      <c r="K432" s="83">
        <f t="shared" si="232"/>
        <v>0</v>
      </c>
      <c r="L432" s="83">
        <f t="shared" si="232"/>
        <v>0</v>
      </c>
      <c r="M432" s="83">
        <f t="shared" si="232"/>
        <v>0</v>
      </c>
      <c r="N432" s="83">
        <f t="shared" si="232"/>
        <v>0</v>
      </c>
      <c r="O432" s="83">
        <f t="shared" si="232"/>
        <v>0</v>
      </c>
      <c r="P432" s="83">
        <f t="shared" si="232"/>
        <v>0</v>
      </c>
      <c r="Q432" s="83">
        <f t="shared" si="232"/>
        <v>0</v>
      </c>
      <c r="R432" s="83">
        <f t="shared" si="232"/>
        <v>0</v>
      </c>
      <c r="S432" s="83">
        <f t="shared" si="232"/>
        <v>0</v>
      </c>
      <c r="T432" s="83">
        <f t="shared" si="232"/>
        <v>0</v>
      </c>
      <c r="U432" s="135">
        <f t="shared" si="221"/>
        <v>0</v>
      </c>
      <c r="AH432" s="146"/>
      <c r="AU432" s="146"/>
      <c r="BH432" s="146"/>
      <c r="BU432" s="146"/>
      <c r="CH432" s="146"/>
      <c r="CU432" s="146"/>
      <c r="DH432" s="146"/>
      <c r="DU432" s="146"/>
      <c r="EH432" s="146"/>
    </row>
    <row r="433" spans="1:138" ht="15.75" hidden="1" x14ac:dyDescent="0.25">
      <c r="A433" s="2">
        <f t="shared" si="231"/>
        <v>12</v>
      </c>
      <c r="B433" s="1">
        <f t="shared" si="231"/>
        <v>0</v>
      </c>
      <c r="C433" s="1">
        <f t="shared" si="231"/>
        <v>0</v>
      </c>
      <c r="D433" s="2">
        <f t="shared" si="231"/>
        <v>0</v>
      </c>
      <c r="E433" s="127">
        <f t="shared" si="231"/>
        <v>0</v>
      </c>
      <c r="F433" s="90" t="s">
        <v>161</v>
      </c>
      <c r="G433" s="155"/>
      <c r="I433" s="83">
        <f t="shared" ref="I433:T433" si="233">ROUND(H294*$G433/12,2)</f>
        <v>0</v>
      </c>
      <c r="J433" s="83">
        <f t="shared" si="233"/>
        <v>0</v>
      </c>
      <c r="K433" s="83">
        <f t="shared" si="233"/>
        <v>0</v>
      </c>
      <c r="L433" s="83">
        <f t="shared" si="233"/>
        <v>0</v>
      </c>
      <c r="M433" s="83">
        <f t="shared" si="233"/>
        <v>0</v>
      </c>
      <c r="N433" s="83">
        <f t="shared" si="233"/>
        <v>0</v>
      </c>
      <c r="O433" s="83">
        <f t="shared" si="233"/>
        <v>0</v>
      </c>
      <c r="P433" s="83">
        <f t="shared" si="233"/>
        <v>0</v>
      </c>
      <c r="Q433" s="83">
        <f t="shared" si="233"/>
        <v>0</v>
      </c>
      <c r="R433" s="83">
        <f t="shared" si="233"/>
        <v>0</v>
      </c>
      <c r="S433" s="83">
        <f t="shared" si="233"/>
        <v>0</v>
      </c>
      <c r="T433" s="83">
        <f t="shared" si="233"/>
        <v>0</v>
      </c>
      <c r="U433" s="135">
        <f t="shared" si="221"/>
        <v>0</v>
      </c>
      <c r="AH433" s="146"/>
      <c r="AU433" s="146"/>
      <c r="BH433" s="146"/>
      <c r="BU433" s="146"/>
      <c r="CH433" s="146"/>
      <c r="CU433" s="146"/>
      <c r="DH433" s="146"/>
      <c r="DU433" s="146"/>
      <c r="EH433" s="146"/>
    </row>
    <row r="434" spans="1:138" ht="15.75" hidden="1" x14ac:dyDescent="0.25">
      <c r="A434" s="2">
        <f t="shared" si="231"/>
        <v>13</v>
      </c>
      <c r="B434" s="1">
        <f t="shared" si="231"/>
        <v>0</v>
      </c>
      <c r="C434" s="1">
        <f t="shared" si="231"/>
        <v>0</v>
      </c>
      <c r="D434" s="2">
        <f t="shared" si="231"/>
        <v>0</v>
      </c>
      <c r="E434" s="127">
        <f t="shared" si="231"/>
        <v>0</v>
      </c>
      <c r="F434" s="90" t="s">
        <v>161</v>
      </c>
      <c r="G434" s="155"/>
      <c r="I434" s="83">
        <f t="shared" ref="I434:T434" si="234">ROUND(H295*$G434/12,2)</f>
        <v>0</v>
      </c>
      <c r="J434" s="83">
        <f t="shared" si="234"/>
        <v>0</v>
      </c>
      <c r="K434" s="83">
        <f t="shared" si="234"/>
        <v>0</v>
      </c>
      <c r="L434" s="83">
        <f t="shared" si="234"/>
        <v>0</v>
      </c>
      <c r="M434" s="83">
        <f t="shared" si="234"/>
        <v>0</v>
      </c>
      <c r="N434" s="83">
        <f t="shared" si="234"/>
        <v>0</v>
      </c>
      <c r="O434" s="83">
        <f t="shared" si="234"/>
        <v>0</v>
      </c>
      <c r="P434" s="83">
        <f t="shared" si="234"/>
        <v>0</v>
      </c>
      <c r="Q434" s="83">
        <f t="shared" si="234"/>
        <v>0</v>
      </c>
      <c r="R434" s="83">
        <f t="shared" si="234"/>
        <v>0</v>
      </c>
      <c r="S434" s="83">
        <f t="shared" si="234"/>
        <v>0</v>
      </c>
      <c r="T434" s="83">
        <f t="shared" si="234"/>
        <v>0</v>
      </c>
      <c r="U434" s="135">
        <f t="shared" si="221"/>
        <v>0</v>
      </c>
      <c r="AH434" s="146"/>
      <c r="AU434" s="146"/>
      <c r="BH434" s="146"/>
      <c r="BU434" s="146"/>
      <c r="CH434" s="146"/>
      <c r="CU434" s="146"/>
      <c r="DH434" s="146"/>
      <c r="DU434" s="146"/>
      <c r="EH434" s="146"/>
    </row>
    <row r="435" spans="1:138" ht="15.75" hidden="1" x14ac:dyDescent="0.25">
      <c r="A435" s="2">
        <f t="shared" si="231"/>
        <v>14</v>
      </c>
      <c r="B435" s="1">
        <f t="shared" si="231"/>
        <v>0</v>
      </c>
      <c r="C435" s="1">
        <f t="shared" si="231"/>
        <v>0</v>
      </c>
      <c r="D435" s="2">
        <f t="shared" si="231"/>
        <v>0</v>
      </c>
      <c r="E435" s="127">
        <f t="shared" si="231"/>
        <v>0</v>
      </c>
      <c r="F435" s="90"/>
      <c r="G435" s="155"/>
      <c r="I435" s="83">
        <f t="shared" ref="I435:T435" si="235">ROUND(H296*$G435/12,2)</f>
        <v>0</v>
      </c>
      <c r="J435" s="83">
        <f t="shared" si="235"/>
        <v>0</v>
      </c>
      <c r="K435" s="83">
        <f t="shared" si="235"/>
        <v>0</v>
      </c>
      <c r="L435" s="83">
        <f t="shared" si="235"/>
        <v>0</v>
      </c>
      <c r="M435" s="83">
        <f t="shared" si="235"/>
        <v>0</v>
      </c>
      <c r="N435" s="83">
        <f t="shared" si="235"/>
        <v>0</v>
      </c>
      <c r="O435" s="83">
        <f t="shared" si="235"/>
        <v>0</v>
      </c>
      <c r="P435" s="83">
        <f t="shared" si="235"/>
        <v>0</v>
      </c>
      <c r="Q435" s="83">
        <f t="shared" si="235"/>
        <v>0</v>
      </c>
      <c r="R435" s="83">
        <f t="shared" si="235"/>
        <v>0</v>
      </c>
      <c r="S435" s="83">
        <f t="shared" si="235"/>
        <v>0</v>
      </c>
      <c r="T435" s="83">
        <f t="shared" si="235"/>
        <v>0</v>
      </c>
      <c r="U435" s="135">
        <f t="shared" si="221"/>
        <v>0</v>
      </c>
      <c r="AH435" s="146"/>
      <c r="AU435" s="146"/>
      <c r="BH435" s="146"/>
      <c r="BU435" s="146"/>
      <c r="CH435" s="146"/>
      <c r="CU435" s="146"/>
      <c r="DH435" s="146"/>
      <c r="DU435" s="146"/>
      <c r="EH435" s="146"/>
    </row>
    <row r="436" spans="1:138" ht="15.75" hidden="1" x14ac:dyDescent="0.25">
      <c r="A436" s="2">
        <f t="shared" si="231"/>
        <v>15</v>
      </c>
      <c r="B436" s="1">
        <f t="shared" si="231"/>
        <v>0</v>
      </c>
      <c r="C436" s="1">
        <f t="shared" si="231"/>
        <v>0</v>
      </c>
      <c r="D436" s="2">
        <f t="shared" si="231"/>
        <v>0</v>
      </c>
      <c r="E436" s="127">
        <f t="shared" si="231"/>
        <v>0</v>
      </c>
      <c r="F436" s="90"/>
      <c r="G436" s="155"/>
      <c r="I436" s="83">
        <f t="shared" ref="I436:T436" si="236">ROUND(H297*$G436/12,2)</f>
        <v>0</v>
      </c>
      <c r="J436" s="83">
        <f t="shared" si="236"/>
        <v>0</v>
      </c>
      <c r="K436" s="83">
        <f t="shared" si="236"/>
        <v>0</v>
      </c>
      <c r="L436" s="83">
        <f t="shared" si="236"/>
        <v>0</v>
      </c>
      <c r="M436" s="83">
        <f t="shared" si="236"/>
        <v>0</v>
      </c>
      <c r="N436" s="83">
        <f t="shared" si="236"/>
        <v>0</v>
      </c>
      <c r="O436" s="83">
        <f t="shared" si="236"/>
        <v>0</v>
      </c>
      <c r="P436" s="83">
        <f t="shared" si="236"/>
        <v>0</v>
      </c>
      <c r="Q436" s="83">
        <f t="shared" si="236"/>
        <v>0</v>
      </c>
      <c r="R436" s="83">
        <f t="shared" si="236"/>
        <v>0</v>
      </c>
      <c r="S436" s="83">
        <f t="shared" si="236"/>
        <v>0</v>
      </c>
      <c r="T436" s="83">
        <f t="shared" si="236"/>
        <v>0</v>
      </c>
      <c r="U436" s="135">
        <f t="shared" si="221"/>
        <v>0</v>
      </c>
      <c r="AH436" s="146"/>
      <c r="AU436" s="146"/>
      <c r="BH436" s="146"/>
      <c r="BU436" s="146"/>
      <c r="CH436" s="146"/>
      <c r="CU436" s="146"/>
      <c r="DH436" s="146"/>
      <c r="DU436" s="146"/>
      <c r="EH436" s="146"/>
    </row>
    <row r="437" spans="1:138" ht="15.75" hidden="1" x14ac:dyDescent="0.25">
      <c r="A437" s="2">
        <f t="shared" si="231"/>
        <v>16</v>
      </c>
      <c r="B437" s="1">
        <f t="shared" si="231"/>
        <v>0</v>
      </c>
      <c r="C437" s="1">
        <f t="shared" si="231"/>
        <v>0</v>
      </c>
      <c r="D437" s="2">
        <f t="shared" si="231"/>
        <v>0</v>
      </c>
      <c r="E437" s="127">
        <f t="shared" si="231"/>
        <v>0</v>
      </c>
      <c r="F437" s="90"/>
      <c r="G437" s="155"/>
      <c r="I437" s="83">
        <f t="shared" ref="I437:T437" si="237">ROUND(H298*$G437/12,2)</f>
        <v>0</v>
      </c>
      <c r="J437" s="83">
        <f t="shared" si="237"/>
        <v>0</v>
      </c>
      <c r="K437" s="83">
        <f t="shared" si="237"/>
        <v>0</v>
      </c>
      <c r="L437" s="83">
        <f t="shared" si="237"/>
        <v>0</v>
      </c>
      <c r="M437" s="83">
        <f t="shared" si="237"/>
        <v>0</v>
      </c>
      <c r="N437" s="83">
        <f t="shared" si="237"/>
        <v>0</v>
      </c>
      <c r="O437" s="83">
        <f t="shared" si="237"/>
        <v>0</v>
      </c>
      <c r="P437" s="83">
        <f t="shared" si="237"/>
        <v>0</v>
      </c>
      <c r="Q437" s="83">
        <f t="shared" si="237"/>
        <v>0</v>
      </c>
      <c r="R437" s="83">
        <f t="shared" si="237"/>
        <v>0</v>
      </c>
      <c r="S437" s="83">
        <f t="shared" si="237"/>
        <v>0</v>
      </c>
      <c r="T437" s="83">
        <f t="shared" si="237"/>
        <v>0</v>
      </c>
      <c r="U437" s="135">
        <f t="shared" si="221"/>
        <v>0</v>
      </c>
      <c r="AH437" s="146"/>
      <c r="AU437" s="146"/>
      <c r="BH437" s="146"/>
      <c r="BU437" s="146"/>
      <c r="CH437" s="146"/>
      <c r="CU437" s="146"/>
      <c r="DH437" s="146"/>
      <c r="DU437" s="146"/>
      <c r="EH437" s="146"/>
    </row>
    <row r="438" spans="1:138" ht="15.75" hidden="1" x14ac:dyDescent="0.25">
      <c r="A438" s="2">
        <f t="shared" si="231"/>
        <v>17</v>
      </c>
      <c r="B438" s="1">
        <f t="shared" si="231"/>
        <v>0</v>
      </c>
      <c r="C438" s="1">
        <f t="shared" si="231"/>
        <v>0</v>
      </c>
      <c r="D438" s="2">
        <f t="shared" si="231"/>
        <v>0</v>
      </c>
      <c r="E438" s="127">
        <f t="shared" si="231"/>
        <v>0</v>
      </c>
      <c r="F438" s="90"/>
      <c r="G438" s="155"/>
      <c r="I438" s="83">
        <f t="shared" ref="I438:T438" si="238">ROUND(H299*$G438/12,2)</f>
        <v>0</v>
      </c>
      <c r="J438" s="83">
        <f t="shared" si="238"/>
        <v>0</v>
      </c>
      <c r="K438" s="83">
        <f t="shared" si="238"/>
        <v>0</v>
      </c>
      <c r="L438" s="83">
        <f t="shared" si="238"/>
        <v>0</v>
      </c>
      <c r="M438" s="83">
        <f t="shared" si="238"/>
        <v>0</v>
      </c>
      <c r="N438" s="83">
        <f t="shared" si="238"/>
        <v>0</v>
      </c>
      <c r="O438" s="83">
        <f t="shared" si="238"/>
        <v>0</v>
      </c>
      <c r="P438" s="83">
        <f t="shared" si="238"/>
        <v>0</v>
      </c>
      <c r="Q438" s="83">
        <f t="shared" si="238"/>
        <v>0</v>
      </c>
      <c r="R438" s="83">
        <f t="shared" si="238"/>
        <v>0</v>
      </c>
      <c r="S438" s="83">
        <f t="shared" si="238"/>
        <v>0</v>
      </c>
      <c r="T438" s="83">
        <f t="shared" si="238"/>
        <v>0</v>
      </c>
      <c r="U438" s="135">
        <f t="shared" si="221"/>
        <v>0</v>
      </c>
      <c r="AH438" s="146"/>
      <c r="AU438" s="146"/>
      <c r="BH438" s="146"/>
      <c r="BU438" s="146"/>
      <c r="CH438" s="146"/>
      <c r="CU438" s="146"/>
      <c r="DH438" s="146"/>
      <c r="DU438" s="146"/>
      <c r="EH438" s="146"/>
    </row>
    <row r="439" spans="1:138" ht="15.75" hidden="1" x14ac:dyDescent="0.25">
      <c r="A439" s="2">
        <f t="shared" si="231"/>
        <v>18</v>
      </c>
      <c r="B439" s="1">
        <f t="shared" si="231"/>
        <v>0</v>
      </c>
      <c r="C439" s="1">
        <f t="shared" si="231"/>
        <v>0</v>
      </c>
      <c r="D439" s="2">
        <f t="shared" si="231"/>
        <v>0</v>
      </c>
      <c r="E439" s="127">
        <f t="shared" si="231"/>
        <v>0</v>
      </c>
      <c r="F439" s="90"/>
      <c r="G439" s="155"/>
      <c r="I439" s="83">
        <f t="shared" ref="I439:T439" si="239">ROUND(H300*$G439/12,2)</f>
        <v>0</v>
      </c>
      <c r="J439" s="83">
        <f t="shared" si="239"/>
        <v>0</v>
      </c>
      <c r="K439" s="83">
        <f t="shared" si="239"/>
        <v>0</v>
      </c>
      <c r="L439" s="83">
        <f t="shared" si="239"/>
        <v>0</v>
      </c>
      <c r="M439" s="83">
        <f t="shared" si="239"/>
        <v>0</v>
      </c>
      <c r="N439" s="83">
        <f t="shared" si="239"/>
        <v>0</v>
      </c>
      <c r="O439" s="83">
        <f t="shared" si="239"/>
        <v>0</v>
      </c>
      <c r="P439" s="83">
        <f t="shared" si="239"/>
        <v>0</v>
      </c>
      <c r="Q439" s="83">
        <f t="shared" si="239"/>
        <v>0</v>
      </c>
      <c r="R439" s="83">
        <f t="shared" si="239"/>
        <v>0</v>
      </c>
      <c r="S439" s="83">
        <f t="shared" si="239"/>
        <v>0</v>
      </c>
      <c r="T439" s="83">
        <f t="shared" si="239"/>
        <v>0</v>
      </c>
      <c r="U439" s="135">
        <f t="shared" si="221"/>
        <v>0</v>
      </c>
      <c r="AH439" s="146"/>
      <c r="AU439" s="146"/>
      <c r="BH439" s="146"/>
      <c r="BU439" s="146"/>
      <c r="CH439" s="146"/>
      <c r="CU439" s="146"/>
      <c r="DH439" s="146"/>
      <c r="DU439" s="146"/>
      <c r="EH439" s="146"/>
    </row>
    <row r="440" spans="1:138" ht="15.75" hidden="1" x14ac:dyDescent="0.25">
      <c r="A440" s="2">
        <f t="shared" si="231"/>
        <v>19</v>
      </c>
      <c r="B440" s="1">
        <f t="shared" si="231"/>
        <v>0</v>
      </c>
      <c r="C440" s="1">
        <f t="shared" si="231"/>
        <v>0</v>
      </c>
      <c r="D440" s="2">
        <f t="shared" si="231"/>
        <v>0</v>
      </c>
      <c r="E440" s="127">
        <f t="shared" si="231"/>
        <v>0</v>
      </c>
      <c r="F440" s="90"/>
      <c r="G440" s="155"/>
      <c r="I440" s="83">
        <f t="shared" ref="I440:T440" si="240">ROUND(H301*$G440/12,2)</f>
        <v>0</v>
      </c>
      <c r="J440" s="83">
        <f t="shared" si="240"/>
        <v>0</v>
      </c>
      <c r="K440" s="83">
        <f t="shared" si="240"/>
        <v>0</v>
      </c>
      <c r="L440" s="83">
        <f t="shared" si="240"/>
        <v>0</v>
      </c>
      <c r="M440" s="83">
        <f t="shared" si="240"/>
        <v>0</v>
      </c>
      <c r="N440" s="83">
        <f t="shared" si="240"/>
        <v>0</v>
      </c>
      <c r="O440" s="83">
        <f t="shared" si="240"/>
        <v>0</v>
      </c>
      <c r="P440" s="83">
        <f t="shared" si="240"/>
        <v>0</v>
      </c>
      <c r="Q440" s="83">
        <f t="shared" si="240"/>
        <v>0</v>
      </c>
      <c r="R440" s="83">
        <f t="shared" si="240"/>
        <v>0</v>
      </c>
      <c r="S440" s="83">
        <f t="shared" si="240"/>
        <v>0</v>
      </c>
      <c r="T440" s="83">
        <f t="shared" si="240"/>
        <v>0</v>
      </c>
      <c r="U440" s="135">
        <f t="shared" si="221"/>
        <v>0</v>
      </c>
      <c r="AH440" s="146"/>
      <c r="AU440" s="146"/>
      <c r="BH440" s="146"/>
      <c r="BU440" s="146"/>
      <c r="CH440" s="146"/>
      <c r="CU440" s="146"/>
      <c r="DH440" s="146"/>
      <c r="DU440" s="146"/>
      <c r="EH440" s="146"/>
    </row>
    <row r="441" spans="1:138" ht="15.75" hidden="1" x14ac:dyDescent="0.25">
      <c r="A441" s="2">
        <f t="shared" si="231"/>
        <v>20</v>
      </c>
      <c r="B441" s="1">
        <f t="shared" si="231"/>
        <v>0</v>
      </c>
      <c r="C441" s="1">
        <f t="shared" si="231"/>
        <v>0</v>
      </c>
      <c r="D441" s="2">
        <f t="shared" si="231"/>
        <v>0</v>
      </c>
      <c r="E441" s="127">
        <f t="shared" si="231"/>
        <v>0</v>
      </c>
      <c r="F441" s="90"/>
      <c r="G441" s="155"/>
      <c r="I441" s="83">
        <f t="shared" ref="I441:T441" si="241">ROUND(H302*$G441/12,2)</f>
        <v>0</v>
      </c>
      <c r="J441" s="83">
        <f t="shared" si="241"/>
        <v>0</v>
      </c>
      <c r="K441" s="83">
        <f t="shared" si="241"/>
        <v>0</v>
      </c>
      <c r="L441" s="83">
        <f t="shared" si="241"/>
        <v>0</v>
      </c>
      <c r="M441" s="83">
        <f t="shared" si="241"/>
        <v>0</v>
      </c>
      <c r="N441" s="83">
        <f t="shared" si="241"/>
        <v>0</v>
      </c>
      <c r="O441" s="83">
        <f t="shared" si="241"/>
        <v>0</v>
      </c>
      <c r="P441" s="83">
        <f t="shared" si="241"/>
        <v>0</v>
      </c>
      <c r="Q441" s="83">
        <f t="shared" si="241"/>
        <v>0</v>
      </c>
      <c r="R441" s="83">
        <f t="shared" si="241"/>
        <v>0</v>
      </c>
      <c r="S441" s="83">
        <f t="shared" si="241"/>
        <v>0</v>
      </c>
      <c r="T441" s="83">
        <f t="shared" si="241"/>
        <v>0</v>
      </c>
      <c r="U441" s="135">
        <f t="shared" si="221"/>
        <v>0</v>
      </c>
      <c r="AH441" s="146"/>
      <c r="AU441" s="146"/>
      <c r="BH441" s="146"/>
      <c r="BU441" s="146"/>
      <c r="CH441" s="146"/>
      <c r="CU441" s="146"/>
      <c r="DH441" s="146"/>
      <c r="DU441" s="146"/>
      <c r="EH441" s="146"/>
    </row>
    <row r="442" spans="1:138" ht="15.75" hidden="1" x14ac:dyDescent="0.25">
      <c r="A442" s="2">
        <f t="shared" ref="A442:E451" si="242">A303</f>
        <v>21</v>
      </c>
      <c r="B442" s="1">
        <f t="shared" si="242"/>
        <v>0</v>
      </c>
      <c r="C442" s="1">
        <f t="shared" si="242"/>
        <v>0</v>
      </c>
      <c r="D442" s="2">
        <f t="shared" si="242"/>
        <v>0</v>
      </c>
      <c r="E442" s="127">
        <f t="shared" si="242"/>
        <v>0</v>
      </c>
      <c r="F442" s="90"/>
      <c r="G442" s="155"/>
      <c r="I442" s="83">
        <f t="shared" ref="I442:T442" si="243">ROUND(H303*$G442/12,2)</f>
        <v>0</v>
      </c>
      <c r="J442" s="83">
        <f t="shared" si="243"/>
        <v>0</v>
      </c>
      <c r="K442" s="83">
        <f t="shared" si="243"/>
        <v>0</v>
      </c>
      <c r="L442" s="83">
        <f t="shared" si="243"/>
        <v>0</v>
      </c>
      <c r="M442" s="83">
        <f t="shared" si="243"/>
        <v>0</v>
      </c>
      <c r="N442" s="83">
        <f t="shared" si="243"/>
        <v>0</v>
      </c>
      <c r="O442" s="83">
        <f t="shared" si="243"/>
        <v>0</v>
      </c>
      <c r="P442" s="83">
        <f t="shared" si="243"/>
        <v>0</v>
      </c>
      <c r="Q442" s="83">
        <f t="shared" si="243"/>
        <v>0</v>
      </c>
      <c r="R442" s="83">
        <f t="shared" si="243"/>
        <v>0</v>
      </c>
      <c r="S442" s="83">
        <f t="shared" si="243"/>
        <v>0</v>
      </c>
      <c r="T442" s="83">
        <f t="shared" si="243"/>
        <v>0</v>
      </c>
      <c r="U442" s="135">
        <f t="shared" si="221"/>
        <v>0</v>
      </c>
      <c r="AH442" s="146"/>
      <c r="AU442" s="146"/>
      <c r="BH442" s="146"/>
      <c r="BU442" s="146"/>
      <c r="CH442" s="146"/>
      <c r="CU442" s="146"/>
      <c r="DH442" s="146"/>
      <c r="DU442" s="146"/>
      <c r="EH442" s="146"/>
    </row>
    <row r="443" spans="1:138" ht="15.75" hidden="1" x14ac:dyDescent="0.25">
      <c r="A443" s="2">
        <f t="shared" si="242"/>
        <v>22</v>
      </c>
      <c r="B443" s="1">
        <f t="shared" si="242"/>
        <v>0</v>
      </c>
      <c r="C443" s="1">
        <f t="shared" si="242"/>
        <v>0</v>
      </c>
      <c r="D443" s="2">
        <f t="shared" si="242"/>
        <v>0</v>
      </c>
      <c r="E443" s="127">
        <f t="shared" si="242"/>
        <v>0</v>
      </c>
      <c r="F443" s="90"/>
      <c r="G443" s="155"/>
      <c r="I443" s="83">
        <f t="shared" ref="I443:T443" si="244">ROUND(H304*$G443/12,2)</f>
        <v>0</v>
      </c>
      <c r="J443" s="83">
        <f t="shared" si="244"/>
        <v>0</v>
      </c>
      <c r="K443" s="83">
        <f t="shared" si="244"/>
        <v>0</v>
      </c>
      <c r="L443" s="83">
        <f t="shared" si="244"/>
        <v>0</v>
      </c>
      <c r="M443" s="83">
        <f t="shared" si="244"/>
        <v>0</v>
      </c>
      <c r="N443" s="83">
        <f t="shared" si="244"/>
        <v>0</v>
      </c>
      <c r="O443" s="83">
        <f t="shared" si="244"/>
        <v>0</v>
      </c>
      <c r="P443" s="83">
        <f t="shared" si="244"/>
        <v>0</v>
      </c>
      <c r="Q443" s="83">
        <f t="shared" si="244"/>
        <v>0</v>
      </c>
      <c r="R443" s="83">
        <f t="shared" si="244"/>
        <v>0</v>
      </c>
      <c r="S443" s="83">
        <f t="shared" si="244"/>
        <v>0</v>
      </c>
      <c r="T443" s="83">
        <f t="shared" si="244"/>
        <v>0</v>
      </c>
      <c r="U443" s="135">
        <f t="shared" si="221"/>
        <v>0</v>
      </c>
      <c r="AH443" s="146"/>
      <c r="AU443" s="146"/>
      <c r="BH443" s="146"/>
      <c r="BU443" s="146"/>
      <c r="CH443" s="146"/>
      <c r="CU443" s="146"/>
      <c r="DH443" s="146"/>
      <c r="DU443" s="146"/>
      <c r="EH443" s="146"/>
    </row>
    <row r="444" spans="1:138" ht="15.75" hidden="1" x14ac:dyDescent="0.25">
      <c r="A444" s="2">
        <f t="shared" si="242"/>
        <v>23</v>
      </c>
      <c r="B444" s="1">
        <f t="shared" si="242"/>
        <v>0</v>
      </c>
      <c r="C444" s="1">
        <f t="shared" si="242"/>
        <v>0</v>
      </c>
      <c r="D444" s="2">
        <f t="shared" si="242"/>
        <v>0</v>
      </c>
      <c r="E444" s="127">
        <f t="shared" si="242"/>
        <v>0</v>
      </c>
      <c r="F444" s="90"/>
      <c r="G444" s="155"/>
      <c r="I444" s="83">
        <f t="shared" ref="I444:T444" si="245">ROUND(H305*$G444/12,2)</f>
        <v>0</v>
      </c>
      <c r="J444" s="83">
        <f t="shared" si="245"/>
        <v>0</v>
      </c>
      <c r="K444" s="83">
        <f t="shared" si="245"/>
        <v>0</v>
      </c>
      <c r="L444" s="83">
        <f t="shared" si="245"/>
        <v>0</v>
      </c>
      <c r="M444" s="83">
        <f t="shared" si="245"/>
        <v>0</v>
      </c>
      <c r="N444" s="83">
        <f t="shared" si="245"/>
        <v>0</v>
      </c>
      <c r="O444" s="83">
        <f t="shared" si="245"/>
        <v>0</v>
      </c>
      <c r="P444" s="83">
        <f t="shared" si="245"/>
        <v>0</v>
      </c>
      <c r="Q444" s="83">
        <f t="shared" si="245"/>
        <v>0</v>
      </c>
      <c r="R444" s="83">
        <f t="shared" si="245"/>
        <v>0</v>
      </c>
      <c r="S444" s="83">
        <f t="shared" si="245"/>
        <v>0</v>
      </c>
      <c r="T444" s="83">
        <f t="shared" si="245"/>
        <v>0</v>
      </c>
      <c r="U444" s="135">
        <f t="shared" si="221"/>
        <v>0</v>
      </c>
      <c r="AH444" s="146"/>
      <c r="AU444" s="146"/>
      <c r="BH444" s="146"/>
      <c r="BU444" s="146"/>
      <c r="CH444" s="146"/>
      <c r="CU444" s="146"/>
      <c r="DH444" s="146"/>
      <c r="DU444" s="146"/>
      <c r="EH444" s="146"/>
    </row>
    <row r="445" spans="1:138" ht="15.75" hidden="1" x14ac:dyDescent="0.25">
      <c r="A445" s="2">
        <f t="shared" si="242"/>
        <v>24</v>
      </c>
      <c r="B445" s="1">
        <f t="shared" si="242"/>
        <v>0</v>
      </c>
      <c r="C445" s="1">
        <f t="shared" si="242"/>
        <v>0</v>
      </c>
      <c r="D445" s="2">
        <f t="shared" si="242"/>
        <v>0</v>
      </c>
      <c r="E445" s="127">
        <f t="shared" si="242"/>
        <v>0</v>
      </c>
      <c r="F445" s="90"/>
      <c r="G445" s="155"/>
      <c r="I445" s="83">
        <f t="shared" ref="I445:T445" si="246">ROUND(H306*$G445/12,2)</f>
        <v>0</v>
      </c>
      <c r="J445" s="83">
        <f t="shared" si="246"/>
        <v>0</v>
      </c>
      <c r="K445" s="83">
        <f t="shared" si="246"/>
        <v>0</v>
      </c>
      <c r="L445" s="83">
        <f t="shared" si="246"/>
        <v>0</v>
      </c>
      <c r="M445" s="83">
        <f t="shared" si="246"/>
        <v>0</v>
      </c>
      <c r="N445" s="83">
        <f t="shared" si="246"/>
        <v>0</v>
      </c>
      <c r="O445" s="83">
        <f t="shared" si="246"/>
        <v>0</v>
      </c>
      <c r="P445" s="83">
        <f t="shared" si="246"/>
        <v>0</v>
      </c>
      <c r="Q445" s="83">
        <f t="shared" si="246"/>
        <v>0</v>
      </c>
      <c r="R445" s="83">
        <f t="shared" si="246"/>
        <v>0</v>
      </c>
      <c r="S445" s="83">
        <f t="shared" si="246"/>
        <v>0</v>
      </c>
      <c r="T445" s="83">
        <f t="shared" si="246"/>
        <v>0</v>
      </c>
      <c r="U445" s="135">
        <f t="shared" si="221"/>
        <v>0</v>
      </c>
      <c r="AH445" s="146"/>
      <c r="AU445" s="146"/>
      <c r="BH445" s="146"/>
      <c r="BU445" s="146"/>
      <c r="CH445" s="146"/>
      <c r="CU445" s="146"/>
      <c r="DH445" s="146"/>
      <c r="DU445" s="146"/>
      <c r="EH445" s="146"/>
    </row>
    <row r="446" spans="1:138" ht="15.75" hidden="1" x14ac:dyDescent="0.25">
      <c r="A446" s="2">
        <f t="shared" si="242"/>
        <v>25</v>
      </c>
      <c r="B446" s="1">
        <f t="shared" si="242"/>
        <v>0</v>
      </c>
      <c r="C446" s="1">
        <f t="shared" si="242"/>
        <v>0</v>
      </c>
      <c r="D446" s="2">
        <f t="shared" si="242"/>
        <v>0</v>
      </c>
      <c r="E446" s="127">
        <f t="shared" si="242"/>
        <v>0</v>
      </c>
      <c r="F446" s="90"/>
      <c r="G446" s="155"/>
      <c r="I446" s="83">
        <f t="shared" ref="I446:T446" si="247">ROUND(H307*$G446/12,2)</f>
        <v>0</v>
      </c>
      <c r="J446" s="83">
        <f t="shared" si="247"/>
        <v>0</v>
      </c>
      <c r="K446" s="83">
        <f t="shared" si="247"/>
        <v>0</v>
      </c>
      <c r="L446" s="83">
        <f t="shared" si="247"/>
        <v>0</v>
      </c>
      <c r="M446" s="83">
        <f t="shared" si="247"/>
        <v>0</v>
      </c>
      <c r="N446" s="83">
        <f t="shared" si="247"/>
        <v>0</v>
      </c>
      <c r="O446" s="83">
        <f t="shared" si="247"/>
        <v>0</v>
      </c>
      <c r="P446" s="83">
        <f t="shared" si="247"/>
        <v>0</v>
      </c>
      <c r="Q446" s="83">
        <f t="shared" si="247"/>
        <v>0</v>
      </c>
      <c r="R446" s="83">
        <f t="shared" si="247"/>
        <v>0</v>
      </c>
      <c r="S446" s="83">
        <f t="shared" si="247"/>
        <v>0</v>
      </c>
      <c r="T446" s="83">
        <f t="shared" si="247"/>
        <v>0</v>
      </c>
      <c r="U446" s="135">
        <f t="shared" si="221"/>
        <v>0</v>
      </c>
      <c r="AH446" s="146"/>
      <c r="AU446" s="146"/>
      <c r="BH446" s="146"/>
      <c r="BU446" s="146"/>
      <c r="CH446" s="146"/>
      <c r="CU446" s="146"/>
      <c r="DH446" s="146"/>
      <c r="DU446" s="146"/>
      <c r="EH446" s="146"/>
    </row>
    <row r="447" spans="1:138" ht="15.75" hidden="1" x14ac:dyDescent="0.25">
      <c r="A447" s="2">
        <f t="shared" si="242"/>
        <v>26</v>
      </c>
      <c r="B447" s="1">
        <f t="shared" si="242"/>
        <v>0</v>
      </c>
      <c r="C447" s="1">
        <f t="shared" si="242"/>
        <v>0</v>
      </c>
      <c r="D447" s="2">
        <f t="shared" si="242"/>
        <v>0</v>
      </c>
      <c r="E447" s="127">
        <f t="shared" si="242"/>
        <v>0</v>
      </c>
      <c r="F447" s="90"/>
      <c r="G447" s="155"/>
      <c r="I447" s="83">
        <f t="shared" ref="I447:T447" si="248">ROUND(H308*$G447/12,2)</f>
        <v>0</v>
      </c>
      <c r="J447" s="83">
        <f t="shared" si="248"/>
        <v>0</v>
      </c>
      <c r="K447" s="83">
        <f t="shared" si="248"/>
        <v>0</v>
      </c>
      <c r="L447" s="83">
        <f t="shared" si="248"/>
        <v>0</v>
      </c>
      <c r="M447" s="83">
        <f t="shared" si="248"/>
        <v>0</v>
      </c>
      <c r="N447" s="83">
        <f t="shared" si="248"/>
        <v>0</v>
      </c>
      <c r="O447" s="83">
        <f t="shared" si="248"/>
        <v>0</v>
      </c>
      <c r="P447" s="83">
        <f t="shared" si="248"/>
        <v>0</v>
      </c>
      <c r="Q447" s="83">
        <f t="shared" si="248"/>
        <v>0</v>
      </c>
      <c r="R447" s="83">
        <f t="shared" si="248"/>
        <v>0</v>
      </c>
      <c r="S447" s="83">
        <f t="shared" si="248"/>
        <v>0</v>
      </c>
      <c r="T447" s="83">
        <f t="shared" si="248"/>
        <v>0</v>
      </c>
      <c r="U447" s="135">
        <f t="shared" si="221"/>
        <v>0</v>
      </c>
      <c r="AH447" s="146"/>
      <c r="AU447" s="146"/>
      <c r="BH447" s="146"/>
      <c r="BU447" s="146"/>
      <c r="CH447" s="146"/>
      <c r="CU447" s="146"/>
      <c r="DH447" s="146"/>
      <c r="DU447" s="146"/>
      <c r="EH447" s="146"/>
    </row>
    <row r="448" spans="1:138" ht="15.75" hidden="1" x14ac:dyDescent="0.25">
      <c r="A448" s="2">
        <f t="shared" si="242"/>
        <v>27</v>
      </c>
      <c r="B448" s="1">
        <f t="shared" si="242"/>
        <v>0</v>
      </c>
      <c r="C448" s="1">
        <f t="shared" si="242"/>
        <v>0</v>
      </c>
      <c r="D448" s="2">
        <f t="shared" si="242"/>
        <v>0</v>
      </c>
      <c r="E448" s="127">
        <f t="shared" si="242"/>
        <v>0</v>
      </c>
      <c r="F448" s="90"/>
      <c r="G448" s="155"/>
      <c r="I448" s="83">
        <f t="shared" ref="I448:T448" si="249">ROUND(H309*$G448/12,2)</f>
        <v>0</v>
      </c>
      <c r="J448" s="83">
        <f t="shared" si="249"/>
        <v>0</v>
      </c>
      <c r="K448" s="83">
        <f t="shared" si="249"/>
        <v>0</v>
      </c>
      <c r="L448" s="83">
        <f t="shared" si="249"/>
        <v>0</v>
      </c>
      <c r="M448" s="83">
        <f t="shared" si="249"/>
        <v>0</v>
      </c>
      <c r="N448" s="83">
        <f t="shared" si="249"/>
        <v>0</v>
      </c>
      <c r="O448" s="83">
        <f t="shared" si="249"/>
        <v>0</v>
      </c>
      <c r="P448" s="83">
        <f t="shared" si="249"/>
        <v>0</v>
      </c>
      <c r="Q448" s="83">
        <f t="shared" si="249"/>
        <v>0</v>
      </c>
      <c r="R448" s="83">
        <f t="shared" si="249"/>
        <v>0</v>
      </c>
      <c r="S448" s="83">
        <f t="shared" si="249"/>
        <v>0</v>
      </c>
      <c r="T448" s="83">
        <f t="shared" si="249"/>
        <v>0</v>
      </c>
      <c r="U448" s="135">
        <f t="shared" si="221"/>
        <v>0</v>
      </c>
      <c r="AH448" s="146"/>
      <c r="AU448" s="146"/>
      <c r="BH448" s="146"/>
      <c r="BU448" s="146"/>
      <c r="CH448" s="146"/>
      <c r="CU448" s="146"/>
      <c r="DH448" s="146"/>
      <c r="DU448" s="146"/>
      <c r="EH448" s="146"/>
    </row>
    <row r="449" spans="1:138" ht="15.75" hidden="1" x14ac:dyDescent="0.25">
      <c r="A449" s="2">
        <f t="shared" si="242"/>
        <v>28</v>
      </c>
      <c r="B449" s="1">
        <f t="shared" si="242"/>
        <v>0</v>
      </c>
      <c r="C449" s="1">
        <f t="shared" si="242"/>
        <v>0</v>
      </c>
      <c r="D449" s="2">
        <f t="shared" si="242"/>
        <v>0</v>
      </c>
      <c r="E449" s="127">
        <f t="shared" si="242"/>
        <v>0</v>
      </c>
      <c r="F449" s="90"/>
      <c r="G449" s="155"/>
      <c r="I449" s="83">
        <f t="shared" ref="I449:T449" si="250">ROUND(H310*$G449/12,2)</f>
        <v>0</v>
      </c>
      <c r="J449" s="83">
        <f t="shared" si="250"/>
        <v>0</v>
      </c>
      <c r="K449" s="83">
        <f t="shared" si="250"/>
        <v>0</v>
      </c>
      <c r="L449" s="83">
        <f t="shared" si="250"/>
        <v>0</v>
      </c>
      <c r="M449" s="83">
        <f t="shared" si="250"/>
        <v>0</v>
      </c>
      <c r="N449" s="83">
        <f t="shared" si="250"/>
        <v>0</v>
      </c>
      <c r="O449" s="83">
        <f t="shared" si="250"/>
        <v>0</v>
      </c>
      <c r="P449" s="83">
        <f t="shared" si="250"/>
        <v>0</v>
      </c>
      <c r="Q449" s="83">
        <f t="shared" si="250"/>
        <v>0</v>
      </c>
      <c r="R449" s="83">
        <f t="shared" si="250"/>
        <v>0</v>
      </c>
      <c r="S449" s="83">
        <f t="shared" si="250"/>
        <v>0</v>
      </c>
      <c r="T449" s="83">
        <f t="shared" si="250"/>
        <v>0</v>
      </c>
      <c r="U449" s="135">
        <f t="shared" si="221"/>
        <v>0</v>
      </c>
      <c r="AH449" s="146"/>
      <c r="AU449" s="146"/>
      <c r="BH449" s="146"/>
      <c r="BU449" s="146"/>
      <c r="CH449" s="146"/>
      <c r="CU449" s="146"/>
      <c r="DH449" s="146"/>
      <c r="DU449" s="146"/>
      <c r="EH449" s="146"/>
    </row>
    <row r="450" spans="1:138" ht="15.75" hidden="1" x14ac:dyDescent="0.25">
      <c r="A450" s="2">
        <f t="shared" si="242"/>
        <v>29</v>
      </c>
      <c r="B450" s="1">
        <f t="shared" si="242"/>
        <v>0</v>
      </c>
      <c r="C450" s="1">
        <f t="shared" si="242"/>
        <v>0</v>
      </c>
      <c r="D450" s="2">
        <f t="shared" si="242"/>
        <v>0</v>
      </c>
      <c r="E450" s="127">
        <f t="shared" si="242"/>
        <v>0</v>
      </c>
      <c r="F450" s="90"/>
      <c r="G450" s="155"/>
      <c r="I450" s="83">
        <f t="shared" ref="I450:T450" si="251">ROUND(H311*$G450/12,2)</f>
        <v>0</v>
      </c>
      <c r="J450" s="83">
        <f t="shared" si="251"/>
        <v>0</v>
      </c>
      <c r="K450" s="83">
        <f t="shared" si="251"/>
        <v>0</v>
      </c>
      <c r="L450" s="83">
        <f t="shared" si="251"/>
        <v>0</v>
      </c>
      <c r="M450" s="83">
        <f t="shared" si="251"/>
        <v>0</v>
      </c>
      <c r="N450" s="83">
        <f t="shared" si="251"/>
        <v>0</v>
      </c>
      <c r="O450" s="83">
        <f t="shared" si="251"/>
        <v>0</v>
      </c>
      <c r="P450" s="83">
        <f t="shared" si="251"/>
        <v>0</v>
      </c>
      <c r="Q450" s="83">
        <f t="shared" si="251"/>
        <v>0</v>
      </c>
      <c r="R450" s="83">
        <f t="shared" si="251"/>
        <v>0</v>
      </c>
      <c r="S450" s="83">
        <f t="shared" si="251"/>
        <v>0</v>
      </c>
      <c r="T450" s="83">
        <f t="shared" si="251"/>
        <v>0</v>
      </c>
      <c r="U450" s="135">
        <f t="shared" si="221"/>
        <v>0</v>
      </c>
      <c r="AH450" s="146"/>
      <c r="AU450" s="146"/>
      <c r="BH450" s="146"/>
      <c r="BU450" s="146"/>
      <c r="CH450" s="146"/>
      <c r="CU450" s="146"/>
      <c r="DH450" s="146"/>
      <c r="DU450" s="146"/>
      <c r="EH450" s="146"/>
    </row>
    <row r="451" spans="1:138" ht="15.75" hidden="1" x14ac:dyDescent="0.25">
      <c r="A451" s="2">
        <f t="shared" si="242"/>
        <v>30</v>
      </c>
      <c r="B451" s="1">
        <f t="shared" si="242"/>
        <v>0</v>
      </c>
      <c r="C451" s="1">
        <f t="shared" si="242"/>
        <v>0</v>
      </c>
      <c r="D451" s="2">
        <f t="shared" si="242"/>
        <v>0</v>
      </c>
      <c r="E451" s="127">
        <f t="shared" si="242"/>
        <v>0</v>
      </c>
      <c r="F451" s="90"/>
      <c r="G451" s="155"/>
      <c r="I451" s="83">
        <f t="shared" ref="I451:T451" si="252">ROUND(H312*$G451/12,2)</f>
        <v>0</v>
      </c>
      <c r="J451" s="83">
        <f t="shared" si="252"/>
        <v>0</v>
      </c>
      <c r="K451" s="83">
        <f t="shared" si="252"/>
        <v>0</v>
      </c>
      <c r="L451" s="83">
        <f t="shared" si="252"/>
        <v>0</v>
      </c>
      <c r="M451" s="83">
        <f t="shared" si="252"/>
        <v>0</v>
      </c>
      <c r="N451" s="83">
        <f t="shared" si="252"/>
        <v>0</v>
      </c>
      <c r="O451" s="83">
        <f t="shared" si="252"/>
        <v>0</v>
      </c>
      <c r="P451" s="83">
        <f t="shared" si="252"/>
        <v>0</v>
      </c>
      <c r="Q451" s="83">
        <f t="shared" si="252"/>
        <v>0</v>
      </c>
      <c r="R451" s="83">
        <f t="shared" si="252"/>
        <v>0</v>
      </c>
      <c r="S451" s="83">
        <f t="shared" si="252"/>
        <v>0</v>
      </c>
      <c r="T451" s="83">
        <f t="shared" si="252"/>
        <v>0</v>
      </c>
      <c r="U451" s="135">
        <f t="shared" si="221"/>
        <v>0</v>
      </c>
      <c r="AH451" s="146"/>
      <c r="AU451" s="146"/>
      <c r="BH451" s="146"/>
      <c r="BU451" s="146"/>
      <c r="CH451" s="146"/>
      <c r="CU451" s="146"/>
      <c r="DH451" s="146"/>
      <c r="DU451" s="146"/>
      <c r="EH451" s="146"/>
    </row>
    <row r="452" spans="1:138" ht="15.75" hidden="1" x14ac:dyDescent="0.25">
      <c r="A452" s="2">
        <f t="shared" ref="A452:E461" si="253">A313</f>
        <v>31</v>
      </c>
      <c r="B452" s="1">
        <f t="shared" si="253"/>
        <v>0</v>
      </c>
      <c r="C452" s="1">
        <f t="shared" si="253"/>
        <v>0</v>
      </c>
      <c r="D452" s="2">
        <f t="shared" si="253"/>
        <v>0</v>
      </c>
      <c r="E452" s="127">
        <f t="shared" si="253"/>
        <v>0</v>
      </c>
      <c r="F452" s="90"/>
      <c r="G452" s="155"/>
      <c r="I452" s="83">
        <f t="shared" ref="I452:T452" si="254">ROUND(H313*$G452/12,2)</f>
        <v>0</v>
      </c>
      <c r="J452" s="83">
        <f t="shared" si="254"/>
        <v>0</v>
      </c>
      <c r="K452" s="83">
        <f t="shared" si="254"/>
        <v>0</v>
      </c>
      <c r="L452" s="83">
        <f t="shared" si="254"/>
        <v>0</v>
      </c>
      <c r="M452" s="83">
        <f t="shared" si="254"/>
        <v>0</v>
      </c>
      <c r="N452" s="83">
        <f t="shared" si="254"/>
        <v>0</v>
      </c>
      <c r="O452" s="83">
        <f t="shared" si="254"/>
        <v>0</v>
      </c>
      <c r="P452" s="83">
        <f t="shared" si="254"/>
        <v>0</v>
      </c>
      <c r="Q452" s="83">
        <f t="shared" si="254"/>
        <v>0</v>
      </c>
      <c r="R452" s="83">
        <f t="shared" si="254"/>
        <v>0</v>
      </c>
      <c r="S452" s="83">
        <f t="shared" si="254"/>
        <v>0</v>
      </c>
      <c r="T452" s="83">
        <f t="shared" si="254"/>
        <v>0</v>
      </c>
      <c r="U452" s="135">
        <f t="shared" si="221"/>
        <v>0</v>
      </c>
      <c r="AH452" s="146"/>
      <c r="AU452" s="146"/>
      <c r="BH452" s="146"/>
      <c r="BU452" s="146"/>
      <c r="CH452" s="146"/>
      <c r="CU452" s="146"/>
      <c r="DH452" s="146"/>
      <c r="DU452" s="146"/>
      <c r="EH452" s="146"/>
    </row>
    <row r="453" spans="1:138" ht="15.75" hidden="1" x14ac:dyDescent="0.25">
      <c r="A453" s="2">
        <f t="shared" si="253"/>
        <v>32</v>
      </c>
      <c r="B453" s="1">
        <f t="shared" si="253"/>
        <v>0</v>
      </c>
      <c r="C453" s="1">
        <f t="shared" si="253"/>
        <v>0</v>
      </c>
      <c r="D453" s="2">
        <f t="shared" si="253"/>
        <v>0</v>
      </c>
      <c r="E453" s="127">
        <f t="shared" si="253"/>
        <v>0</v>
      </c>
      <c r="F453" s="90"/>
      <c r="G453" s="155"/>
      <c r="I453" s="83">
        <f t="shared" ref="I453:T453" si="255">ROUND(H314*$G453/12,2)</f>
        <v>0</v>
      </c>
      <c r="J453" s="83">
        <f t="shared" si="255"/>
        <v>0</v>
      </c>
      <c r="K453" s="83">
        <f t="shared" si="255"/>
        <v>0</v>
      </c>
      <c r="L453" s="83">
        <f t="shared" si="255"/>
        <v>0</v>
      </c>
      <c r="M453" s="83">
        <f t="shared" si="255"/>
        <v>0</v>
      </c>
      <c r="N453" s="83">
        <f t="shared" si="255"/>
        <v>0</v>
      </c>
      <c r="O453" s="83">
        <f t="shared" si="255"/>
        <v>0</v>
      </c>
      <c r="P453" s="83">
        <f t="shared" si="255"/>
        <v>0</v>
      </c>
      <c r="Q453" s="83">
        <f t="shared" si="255"/>
        <v>0</v>
      </c>
      <c r="R453" s="83">
        <f t="shared" si="255"/>
        <v>0</v>
      </c>
      <c r="S453" s="83">
        <f t="shared" si="255"/>
        <v>0</v>
      </c>
      <c r="T453" s="83">
        <f t="shared" si="255"/>
        <v>0</v>
      </c>
      <c r="U453" s="135">
        <f t="shared" si="221"/>
        <v>0</v>
      </c>
      <c r="AH453" s="146"/>
      <c r="AU453" s="146"/>
      <c r="BH453" s="146"/>
      <c r="BU453" s="146"/>
      <c r="CH453" s="146"/>
      <c r="CU453" s="146"/>
      <c r="DH453" s="146"/>
      <c r="DU453" s="146"/>
      <c r="EH453" s="146"/>
    </row>
    <row r="454" spans="1:138" ht="15.75" hidden="1" x14ac:dyDescent="0.25">
      <c r="A454" s="2">
        <f t="shared" si="253"/>
        <v>33</v>
      </c>
      <c r="B454" s="1">
        <f t="shared" si="253"/>
        <v>0</v>
      </c>
      <c r="C454" s="1">
        <f t="shared" si="253"/>
        <v>0</v>
      </c>
      <c r="D454" s="2">
        <f t="shared" si="253"/>
        <v>0</v>
      </c>
      <c r="E454" s="127">
        <f t="shared" si="253"/>
        <v>0</v>
      </c>
      <c r="F454" s="90"/>
      <c r="G454" s="155"/>
      <c r="I454" s="83">
        <f t="shared" ref="I454:T454" si="256">ROUND(H315*$G454/12,2)</f>
        <v>0</v>
      </c>
      <c r="J454" s="83">
        <f t="shared" si="256"/>
        <v>0</v>
      </c>
      <c r="K454" s="83">
        <f t="shared" si="256"/>
        <v>0</v>
      </c>
      <c r="L454" s="83">
        <f t="shared" si="256"/>
        <v>0</v>
      </c>
      <c r="M454" s="83">
        <f t="shared" si="256"/>
        <v>0</v>
      </c>
      <c r="N454" s="83">
        <f t="shared" si="256"/>
        <v>0</v>
      </c>
      <c r="O454" s="83">
        <f t="shared" si="256"/>
        <v>0</v>
      </c>
      <c r="P454" s="83">
        <f t="shared" si="256"/>
        <v>0</v>
      </c>
      <c r="Q454" s="83">
        <f t="shared" si="256"/>
        <v>0</v>
      </c>
      <c r="R454" s="83">
        <f t="shared" si="256"/>
        <v>0</v>
      </c>
      <c r="S454" s="83">
        <f t="shared" si="256"/>
        <v>0</v>
      </c>
      <c r="T454" s="83">
        <f t="shared" si="256"/>
        <v>0</v>
      </c>
      <c r="U454" s="135">
        <f t="shared" si="221"/>
        <v>0</v>
      </c>
      <c r="AH454" s="146"/>
      <c r="AU454" s="146"/>
      <c r="BH454" s="146"/>
      <c r="BU454" s="146"/>
      <c r="CH454" s="146"/>
      <c r="CU454" s="146"/>
      <c r="DH454" s="146"/>
      <c r="DU454" s="146"/>
      <c r="EH454" s="146"/>
    </row>
    <row r="455" spans="1:138" ht="15.75" hidden="1" x14ac:dyDescent="0.25">
      <c r="A455" s="2">
        <f t="shared" si="253"/>
        <v>34</v>
      </c>
      <c r="B455" s="1">
        <f t="shared" si="253"/>
        <v>0</v>
      </c>
      <c r="C455" s="1">
        <f t="shared" si="253"/>
        <v>0</v>
      </c>
      <c r="D455" s="2">
        <f t="shared" si="253"/>
        <v>0</v>
      </c>
      <c r="E455" s="127">
        <f t="shared" si="253"/>
        <v>0</v>
      </c>
      <c r="F455" s="90"/>
      <c r="G455" s="155"/>
      <c r="I455" s="83">
        <f t="shared" ref="I455:T455" si="257">ROUND(H316*$G455/12,2)</f>
        <v>0</v>
      </c>
      <c r="J455" s="83">
        <f t="shared" si="257"/>
        <v>0</v>
      </c>
      <c r="K455" s="83">
        <f t="shared" si="257"/>
        <v>0</v>
      </c>
      <c r="L455" s="83">
        <f t="shared" si="257"/>
        <v>0</v>
      </c>
      <c r="M455" s="83">
        <f t="shared" si="257"/>
        <v>0</v>
      </c>
      <c r="N455" s="83">
        <f t="shared" si="257"/>
        <v>0</v>
      </c>
      <c r="O455" s="83">
        <f t="shared" si="257"/>
        <v>0</v>
      </c>
      <c r="P455" s="83">
        <f t="shared" si="257"/>
        <v>0</v>
      </c>
      <c r="Q455" s="83">
        <f t="shared" si="257"/>
        <v>0</v>
      </c>
      <c r="R455" s="83">
        <f t="shared" si="257"/>
        <v>0</v>
      </c>
      <c r="S455" s="83">
        <f t="shared" si="257"/>
        <v>0</v>
      </c>
      <c r="T455" s="83">
        <f t="shared" si="257"/>
        <v>0</v>
      </c>
      <c r="U455" s="135">
        <f t="shared" si="221"/>
        <v>0</v>
      </c>
      <c r="AH455" s="146"/>
      <c r="AU455" s="146"/>
      <c r="BH455" s="146"/>
      <c r="BU455" s="146"/>
      <c r="CH455" s="146"/>
      <c r="CU455" s="146"/>
      <c r="DH455" s="146"/>
      <c r="DU455" s="146"/>
      <c r="EH455" s="146"/>
    </row>
    <row r="456" spans="1:138" ht="15.75" hidden="1" x14ac:dyDescent="0.25">
      <c r="A456" s="2">
        <f t="shared" si="253"/>
        <v>35</v>
      </c>
      <c r="B456" s="1">
        <f t="shared" si="253"/>
        <v>0</v>
      </c>
      <c r="C456" s="1">
        <f t="shared" si="253"/>
        <v>0</v>
      </c>
      <c r="D456" s="2">
        <f t="shared" si="253"/>
        <v>0</v>
      </c>
      <c r="E456" s="127">
        <f t="shared" si="253"/>
        <v>0</v>
      </c>
      <c r="F456" s="90"/>
      <c r="G456" s="155"/>
      <c r="I456" s="83">
        <f t="shared" ref="I456:T456" si="258">ROUND(H317*$G456/12,2)</f>
        <v>0</v>
      </c>
      <c r="J456" s="83">
        <f t="shared" si="258"/>
        <v>0</v>
      </c>
      <c r="K456" s="83">
        <f t="shared" si="258"/>
        <v>0</v>
      </c>
      <c r="L456" s="83">
        <f t="shared" si="258"/>
        <v>0</v>
      </c>
      <c r="M456" s="83">
        <f t="shared" si="258"/>
        <v>0</v>
      </c>
      <c r="N456" s="83">
        <f t="shared" si="258"/>
        <v>0</v>
      </c>
      <c r="O456" s="83">
        <f t="shared" si="258"/>
        <v>0</v>
      </c>
      <c r="P456" s="83">
        <f t="shared" si="258"/>
        <v>0</v>
      </c>
      <c r="Q456" s="83">
        <f t="shared" si="258"/>
        <v>0</v>
      </c>
      <c r="R456" s="83">
        <f t="shared" si="258"/>
        <v>0</v>
      </c>
      <c r="S456" s="83">
        <f t="shared" si="258"/>
        <v>0</v>
      </c>
      <c r="T456" s="83">
        <f t="shared" si="258"/>
        <v>0</v>
      </c>
      <c r="U456" s="135">
        <f t="shared" si="221"/>
        <v>0</v>
      </c>
      <c r="AH456" s="146"/>
      <c r="AU456" s="146"/>
      <c r="BH456" s="146"/>
      <c r="BU456" s="146"/>
      <c r="CH456" s="146"/>
      <c r="CU456" s="146"/>
      <c r="DH456" s="146"/>
      <c r="DU456" s="146"/>
      <c r="EH456" s="146"/>
    </row>
    <row r="457" spans="1:138" ht="15.75" hidden="1" x14ac:dyDescent="0.25">
      <c r="A457" s="2">
        <f t="shared" si="253"/>
        <v>36</v>
      </c>
      <c r="B457" s="1">
        <f t="shared" si="253"/>
        <v>0</v>
      </c>
      <c r="C457" s="1">
        <f t="shared" si="253"/>
        <v>0</v>
      </c>
      <c r="D457" s="2">
        <f t="shared" si="253"/>
        <v>0</v>
      </c>
      <c r="E457" s="127">
        <f t="shared" si="253"/>
        <v>0</v>
      </c>
      <c r="F457" s="90"/>
      <c r="G457" s="155"/>
      <c r="I457" s="83">
        <f t="shared" ref="I457:T457" si="259">ROUND(H318*$G457/12,2)</f>
        <v>0</v>
      </c>
      <c r="J457" s="83">
        <f t="shared" si="259"/>
        <v>0</v>
      </c>
      <c r="K457" s="83">
        <f t="shared" si="259"/>
        <v>0</v>
      </c>
      <c r="L457" s="83">
        <f t="shared" si="259"/>
        <v>0</v>
      </c>
      <c r="M457" s="83">
        <f t="shared" si="259"/>
        <v>0</v>
      </c>
      <c r="N457" s="83">
        <f t="shared" si="259"/>
        <v>0</v>
      </c>
      <c r="O457" s="83">
        <f t="shared" si="259"/>
        <v>0</v>
      </c>
      <c r="P457" s="83">
        <f t="shared" si="259"/>
        <v>0</v>
      </c>
      <c r="Q457" s="83">
        <f t="shared" si="259"/>
        <v>0</v>
      </c>
      <c r="R457" s="83">
        <f t="shared" si="259"/>
        <v>0</v>
      </c>
      <c r="S457" s="83">
        <f t="shared" si="259"/>
        <v>0</v>
      </c>
      <c r="T457" s="83">
        <f t="shared" si="259"/>
        <v>0</v>
      </c>
      <c r="U457" s="135">
        <f t="shared" si="221"/>
        <v>0</v>
      </c>
      <c r="AH457" s="146"/>
      <c r="AU457" s="146"/>
      <c r="BH457" s="146"/>
      <c r="BU457" s="146"/>
      <c r="CH457" s="146"/>
      <c r="CU457" s="146"/>
      <c r="DH457" s="146"/>
      <c r="DU457" s="146"/>
      <c r="EH457" s="146"/>
    </row>
    <row r="458" spans="1:138" ht="15.75" hidden="1" x14ac:dyDescent="0.25">
      <c r="A458" s="2">
        <f t="shared" si="253"/>
        <v>37</v>
      </c>
      <c r="B458" s="1">
        <f t="shared" si="253"/>
        <v>0</v>
      </c>
      <c r="C458" s="1">
        <f t="shared" si="253"/>
        <v>0</v>
      </c>
      <c r="D458" s="2">
        <f t="shared" si="253"/>
        <v>0</v>
      </c>
      <c r="E458" s="127">
        <f t="shared" si="253"/>
        <v>0</v>
      </c>
      <c r="F458" s="90"/>
      <c r="G458" s="155"/>
      <c r="I458" s="83">
        <f t="shared" ref="I458:T458" si="260">ROUND(H319*$G458/12,2)</f>
        <v>0</v>
      </c>
      <c r="J458" s="83">
        <f t="shared" si="260"/>
        <v>0</v>
      </c>
      <c r="K458" s="83">
        <f t="shared" si="260"/>
        <v>0</v>
      </c>
      <c r="L458" s="83">
        <f t="shared" si="260"/>
        <v>0</v>
      </c>
      <c r="M458" s="83">
        <f t="shared" si="260"/>
        <v>0</v>
      </c>
      <c r="N458" s="83">
        <f t="shared" si="260"/>
        <v>0</v>
      </c>
      <c r="O458" s="83">
        <f t="shared" si="260"/>
        <v>0</v>
      </c>
      <c r="P458" s="83">
        <f t="shared" si="260"/>
        <v>0</v>
      </c>
      <c r="Q458" s="83">
        <f t="shared" si="260"/>
        <v>0</v>
      </c>
      <c r="R458" s="83">
        <f t="shared" si="260"/>
        <v>0</v>
      </c>
      <c r="S458" s="83">
        <f t="shared" si="260"/>
        <v>0</v>
      </c>
      <c r="T458" s="83">
        <f t="shared" si="260"/>
        <v>0</v>
      </c>
      <c r="U458" s="135">
        <f t="shared" si="221"/>
        <v>0</v>
      </c>
      <c r="AH458" s="146"/>
      <c r="AU458" s="146"/>
      <c r="BH458" s="146"/>
      <c r="BU458" s="146"/>
      <c r="CH458" s="146"/>
      <c r="CU458" s="146"/>
      <c r="DH458" s="146"/>
      <c r="DU458" s="146"/>
      <c r="EH458" s="146"/>
    </row>
    <row r="459" spans="1:138" ht="15.75" hidden="1" x14ac:dyDescent="0.25">
      <c r="A459" s="2">
        <f t="shared" si="253"/>
        <v>38</v>
      </c>
      <c r="B459" s="1">
        <f t="shared" si="253"/>
        <v>0</v>
      </c>
      <c r="C459" s="1">
        <f t="shared" si="253"/>
        <v>0</v>
      </c>
      <c r="D459" s="2">
        <f t="shared" si="253"/>
        <v>0</v>
      </c>
      <c r="E459" s="127">
        <f t="shared" si="253"/>
        <v>0</v>
      </c>
      <c r="F459" s="90"/>
      <c r="G459" s="155"/>
      <c r="I459" s="83">
        <f t="shared" ref="I459:T459" si="261">ROUND(H320*$G459/12,2)</f>
        <v>0</v>
      </c>
      <c r="J459" s="83">
        <f t="shared" si="261"/>
        <v>0</v>
      </c>
      <c r="K459" s="83">
        <f t="shared" si="261"/>
        <v>0</v>
      </c>
      <c r="L459" s="83">
        <f t="shared" si="261"/>
        <v>0</v>
      </c>
      <c r="M459" s="83">
        <f t="shared" si="261"/>
        <v>0</v>
      </c>
      <c r="N459" s="83">
        <f t="shared" si="261"/>
        <v>0</v>
      </c>
      <c r="O459" s="83">
        <f t="shared" si="261"/>
        <v>0</v>
      </c>
      <c r="P459" s="83">
        <f t="shared" si="261"/>
        <v>0</v>
      </c>
      <c r="Q459" s="83">
        <f t="shared" si="261"/>
        <v>0</v>
      </c>
      <c r="R459" s="83">
        <f t="shared" si="261"/>
        <v>0</v>
      </c>
      <c r="S459" s="83">
        <f t="shared" si="261"/>
        <v>0</v>
      </c>
      <c r="T459" s="83">
        <f t="shared" si="261"/>
        <v>0</v>
      </c>
      <c r="U459" s="135">
        <f t="shared" si="221"/>
        <v>0</v>
      </c>
      <c r="AH459" s="146"/>
      <c r="AU459" s="146"/>
      <c r="BH459" s="146"/>
      <c r="BU459" s="146"/>
      <c r="CH459" s="146"/>
      <c r="CU459" s="146"/>
      <c r="DH459" s="146"/>
      <c r="DU459" s="146"/>
      <c r="EH459" s="146"/>
    </row>
    <row r="460" spans="1:138" ht="15.75" hidden="1" x14ac:dyDescent="0.25">
      <c r="A460" s="2">
        <f t="shared" si="253"/>
        <v>39</v>
      </c>
      <c r="B460" s="1">
        <f t="shared" si="253"/>
        <v>0</v>
      </c>
      <c r="C460" s="1">
        <f t="shared" si="253"/>
        <v>0</v>
      </c>
      <c r="D460" s="2">
        <f t="shared" si="253"/>
        <v>0</v>
      </c>
      <c r="E460" s="127">
        <f t="shared" si="253"/>
        <v>0</v>
      </c>
      <c r="F460" s="90"/>
      <c r="G460" s="155"/>
      <c r="I460" s="83">
        <f t="shared" ref="I460:T460" si="262">ROUND(H321*$G460/12,2)</f>
        <v>0</v>
      </c>
      <c r="J460" s="83">
        <f t="shared" si="262"/>
        <v>0</v>
      </c>
      <c r="K460" s="83">
        <f t="shared" si="262"/>
        <v>0</v>
      </c>
      <c r="L460" s="83">
        <f t="shared" si="262"/>
        <v>0</v>
      </c>
      <c r="M460" s="83">
        <f t="shared" si="262"/>
        <v>0</v>
      </c>
      <c r="N460" s="83">
        <f t="shared" si="262"/>
        <v>0</v>
      </c>
      <c r="O460" s="83">
        <f t="shared" si="262"/>
        <v>0</v>
      </c>
      <c r="P460" s="83">
        <f t="shared" si="262"/>
        <v>0</v>
      </c>
      <c r="Q460" s="83">
        <f t="shared" si="262"/>
        <v>0</v>
      </c>
      <c r="R460" s="83">
        <f t="shared" si="262"/>
        <v>0</v>
      </c>
      <c r="S460" s="83">
        <f t="shared" si="262"/>
        <v>0</v>
      </c>
      <c r="T460" s="83">
        <f t="shared" si="262"/>
        <v>0</v>
      </c>
      <c r="U460" s="135">
        <f t="shared" si="221"/>
        <v>0</v>
      </c>
      <c r="AH460" s="146"/>
      <c r="AU460" s="146"/>
      <c r="BH460" s="146"/>
      <c r="BU460" s="146"/>
      <c r="CH460" s="146"/>
      <c r="CU460" s="146"/>
      <c r="DH460" s="146"/>
      <c r="DU460" s="146"/>
      <c r="EH460" s="146"/>
    </row>
    <row r="461" spans="1:138" ht="15.75" hidden="1" x14ac:dyDescent="0.25">
      <c r="A461" s="2">
        <f t="shared" si="253"/>
        <v>40</v>
      </c>
      <c r="B461" s="1">
        <f t="shared" si="253"/>
        <v>0</v>
      </c>
      <c r="C461" s="1">
        <f t="shared" si="253"/>
        <v>0</v>
      </c>
      <c r="D461" s="2">
        <f t="shared" si="253"/>
        <v>0</v>
      </c>
      <c r="E461" s="127">
        <f t="shared" si="253"/>
        <v>0</v>
      </c>
      <c r="F461" s="90"/>
      <c r="G461" s="155"/>
      <c r="I461" s="83">
        <f t="shared" ref="I461:T461" si="263">ROUND(H322*$G461/12,2)</f>
        <v>0</v>
      </c>
      <c r="J461" s="83">
        <f t="shared" si="263"/>
        <v>0</v>
      </c>
      <c r="K461" s="83">
        <f t="shared" si="263"/>
        <v>0</v>
      </c>
      <c r="L461" s="83">
        <f t="shared" si="263"/>
        <v>0</v>
      </c>
      <c r="M461" s="83">
        <f t="shared" si="263"/>
        <v>0</v>
      </c>
      <c r="N461" s="83">
        <f t="shared" si="263"/>
        <v>0</v>
      </c>
      <c r="O461" s="83">
        <f t="shared" si="263"/>
        <v>0</v>
      </c>
      <c r="P461" s="83">
        <f t="shared" si="263"/>
        <v>0</v>
      </c>
      <c r="Q461" s="83">
        <f t="shared" si="263"/>
        <v>0</v>
      </c>
      <c r="R461" s="83">
        <f t="shared" si="263"/>
        <v>0</v>
      </c>
      <c r="S461" s="83">
        <f t="shared" si="263"/>
        <v>0</v>
      </c>
      <c r="T461" s="83">
        <f t="shared" si="263"/>
        <v>0</v>
      </c>
      <c r="U461" s="135">
        <f t="shared" si="221"/>
        <v>0</v>
      </c>
      <c r="AH461" s="146"/>
      <c r="AU461" s="146"/>
      <c r="BH461" s="146"/>
      <c r="BU461" s="146"/>
      <c r="CH461" s="146"/>
      <c r="CU461" s="146"/>
      <c r="DH461" s="146"/>
      <c r="DU461" s="146"/>
      <c r="EH461" s="146"/>
    </row>
    <row r="462" spans="1:138" ht="15.75" hidden="1" x14ac:dyDescent="0.25">
      <c r="A462" s="2">
        <f t="shared" ref="A462:E471" si="264">A323</f>
        <v>41</v>
      </c>
      <c r="B462" s="1">
        <f t="shared" si="264"/>
        <v>0</v>
      </c>
      <c r="C462" s="1">
        <f t="shared" si="264"/>
        <v>0</v>
      </c>
      <c r="D462" s="2">
        <f t="shared" si="264"/>
        <v>0</v>
      </c>
      <c r="E462" s="127">
        <f t="shared" si="264"/>
        <v>0</v>
      </c>
      <c r="F462" s="90"/>
      <c r="G462" s="155"/>
      <c r="I462" s="83">
        <f t="shared" ref="I462:T462" si="265">ROUND(H323*$G462/12,2)</f>
        <v>0</v>
      </c>
      <c r="J462" s="83">
        <f t="shared" si="265"/>
        <v>0</v>
      </c>
      <c r="K462" s="83">
        <f t="shared" si="265"/>
        <v>0</v>
      </c>
      <c r="L462" s="83">
        <f t="shared" si="265"/>
        <v>0</v>
      </c>
      <c r="M462" s="83">
        <f t="shared" si="265"/>
        <v>0</v>
      </c>
      <c r="N462" s="83">
        <f t="shared" si="265"/>
        <v>0</v>
      </c>
      <c r="O462" s="83">
        <f t="shared" si="265"/>
        <v>0</v>
      </c>
      <c r="P462" s="83">
        <f t="shared" si="265"/>
        <v>0</v>
      </c>
      <c r="Q462" s="83">
        <f t="shared" si="265"/>
        <v>0</v>
      </c>
      <c r="R462" s="83">
        <f t="shared" si="265"/>
        <v>0</v>
      </c>
      <c r="S462" s="83">
        <f t="shared" si="265"/>
        <v>0</v>
      </c>
      <c r="T462" s="83">
        <f t="shared" si="265"/>
        <v>0</v>
      </c>
      <c r="U462" s="135">
        <f t="shared" si="221"/>
        <v>0</v>
      </c>
      <c r="AH462" s="146"/>
      <c r="AU462" s="146"/>
      <c r="BH462" s="146"/>
      <c r="BU462" s="146"/>
      <c r="CH462" s="146"/>
      <c r="CU462" s="146"/>
      <c r="DH462" s="146"/>
      <c r="DU462" s="146"/>
      <c r="EH462" s="146"/>
    </row>
    <row r="463" spans="1:138" ht="15.75" hidden="1" x14ac:dyDescent="0.25">
      <c r="A463" s="2">
        <f t="shared" si="264"/>
        <v>42</v>
      </c>
      <c r="B463" s="1">
        <f t="shared" si="264"/>
        <v>0</v>
      </c>
      <c r="C463" s="1">
        <f t="shared" si="264"/>
        <v>0</v>
      </c>
      <c r="D463" s="2">
        <f t="shared" si="264"/>
        <v>0</v>
      </c>
      <c r="E463" s="127">
        <f t="shared" si="264"/>
        <v>0</v>
      </c>
      <c r="F463" s="90"/>
      <c r="G463" s="155"/>
      <c r="I463" s="83">
        <f t="shared" ref="I463:T463" si="266">ROUND(H324*$G463/12,2)</f>
        <v>0</v>
      </c>
      <c r="J463" s="83">
        <f t="shared" si="266"/>
        <v>0</v>
      </c>
      <c r="K463" s="83">
        <f t="shared" si="266"/>
        <v>0</v>
      </c>
      <c r="L463" s="83">
        <f t="shared" si="266"/>
        <v>0</v>
      </c>
      <c r="M463" s="83">
        <f t="shared" si="266"/>
        <v>0</v>
      </c>
      <c r="N463" s="83">
        <f t="shared" si="266"/>
        <v>0</v>
      </c>
      <c r="O463" s="83">
        <f t="shared" si="266"/>
        <v>0</v>
      </c>
      <c r="P463" s="83">
        <f t="shared" si="266"/>
        <v>0</v>
      </c>
      <c r="Q463" s="83">
        <f t="shared" si="266"/>
        <v>0</v>
      </c>
      <c r="R463" s="83">
        <f t="shared" si="266"/>
        <v>0</v>
      </c>
      <c r="S463" s="83">
        <f t="shared" si="266"/>
        <v>0</v>
      </c>
      <c r="T463" s="83">
        <f t="shared" si="266"/>
        <v>0</v>
      </c>
      <c r="U463" s="135">
        <f t="shared" si="221"/>
        <v>0</v>
      </c>
      <c r="AH463" s="146"/>
      <c r="AU463" s="146"/>
      <c r="BH463" s="146"/>
      <c r="BU463" s="146"/>
      <c r="CH463" s="146"/>
      <c r="CU463" s="146"/>
      <c r="DH463" s="146"/>
      <c r="DU463" s="146"/>
      <c r="EH463" s="146"/>
    </row>
    <row r="464" spans="1:138" ht="15.75" hidden="1" x14ac:dyDescent="0.25">
      <c r="A464" s="2">
        <f t="shared" si="264"/>
        <v>43</v>
      </c>
      <c r="B464" s="1">
        <f t="shared" si="264"/>
        <v>0</v>
      </c>
      <c r="C464" s="1">
        <f t="shared" si="264"/>
        <v>0</v>
      </c>
      <c r="D464" s="2">
        <f t="shared" si="264"/>
        <v>0</v>
      </c>
      <c r="E464" s="127">
        <f t="shared" si="264"/>
        <v>0</v>
      </c>
      <c r="F464" s="90"/>
      <c r="G464" s="155"/>
      <c r="I464" s="83">
        <f t="shared" ref="I464:T464" si="267">ROUND(H325*$G464/12,2)</f>
        <v>0</v>
      </c>
      <c r="J464" s="83">
        <f t="shared" si="267"/>
        <v>0</v>
      </c>
      <c r="K464" s="83">
        <f t="shared" si="267"/>
        <v>0</v>
      </c>
      <c r="L464" s="83">
        <f t="shared" si="267"/>
        <v>0</v>
      </c>
      <c r="M464" s="83">
        <f t="shared" si="267"/>
        <v>0</v>
      </c>
      <c r="N464" s="83">
        <f t="shared" si="267"/>
        <v>0</v>
      </c>
      <c r="O464" s="83">
        <f t="shared" si="267"/>
        <v>0</v>
      </c>
      <c r="P464" s="83">
        <f t="shared" si="267"/>
        <v>0</v>
      </c>
      <c r="Q464" s="83">
        <f t="shared" si="267"/>
        <v>0</v>
      </c>
      <c r="R464" s="83">
        <f t="shared" si="267"/>
        <v>0</v>
      </c>
      <c r="S464" s="83">
        <f t="shared" si="267"/>
        <v>0</v>
      </c>
      <c r="T464" s="83">
        <f t="shared" si="267"/>
        <v>0</v>
      </c>
      <c r="U464" s="135">
        <f t="shared" si="221"/>
        <v>0</v>
      </c>
      <c r="AH464" s="146"/>
      <c r="AU464" s="146"/>
      <c r="BH464" s="146"/>
      <c r="BU464" s="146"/>
      <c r="CH464" s="146"/>
      <c r="CU464" s="146"/>
      <c r="DH464" s="146"/>
      <c r="DU464" s="146"/>
      <c r="EH464" s="146"/>
    </row>
    <row r="465" spans="1:138" ht="15.75" hidden="1" x14ac:dyDescent="0.25">
      <c r="A465" s="2">
        <f t="shared" si="264"/>
        <v>44</v>
      </c>
      <c r="B465" s="1">
        <f t="shared" si="264"/>
        <v>0</v>
      </c>
      <c r="C465" s="1">
        <f t="shared" si="264"/>
        <v>0</v>
      </c>
      <c r="D465" s="2">
        <f t="shared" si="264"/>
        <v>0</v>
      </c>
      <c r="E465" s="127">
        <f t="shared" si="264"/>
        <v>0</v>
      </c>
      <c r="F465" s="90"/>
      <c r="G465" s="155"/>
      <c r="I465" s="83">
        <f t="shared" ref="I465:T465" si="268">ROUND(H326*$G465/12,2)</f>
        <v>0</v>
      </c>
      <c r="J465" s="83">
        <f t="shared" si="268"/>
        <v>0</v>
      </c>
      <c r="K465" s="83">
        <f t="shared" si="268"/>
        <v>0</v>
      </c>
      <c r="L465" s="83">
        <f t="shared" si="268"/>
        <v>0</v>
      </c>
      <c r="M465" s="83">
        <f t="shared" si="268"/>
        <v>0</v>
      </c>
      <c r="N465" s="83">
        <f t="shared" si="268"/>
        <v>0</v>
      </c>
      <c r="O465" s="83">
        <f t="shared" si="268"/>
        <v>0</v>
      </c>
      <c r="P465" s="83">
        <f t="shared" si="268"/>
        <v>0</v>
      </c>
      <c r="Q465" s="83">
        <f t="shared" si="268"/>
        <v>0</v>
      </c>
      <c r="R465" s="83">
        <f t="shared" si="268"/>
        <v>0</v>
      </c>
      <c r="S465" s="83">
        <f t="shared" si="268"/>
        <v>0</v>
      </c>
      <c r="T465" s="83">
        <f t="shared" si="268"/>
        <v>0</v>
      </c>
      <c r="U465" s="135">
        <f t="shared" si="221"/>
        <v>0</v>
      </c>
      <c r="AH465" s="146"/>
      <c r="AU465" s="146"/>
      <c r="BH465" s="146"/>
      <c r="BU465" s="146"/>
      <c r="CH465" s="146"/>
      <c r="CU465" s="146"/>
      <c r="DH465" s="146"/>
      <c r="DU465" s="146"/>
      <c r="EH465" s="146"/>
    </row>
    <row r="466" spans="1:138" ht="15.75" hidden="1" x14ac:dyDescent="0.25">
      <c r="A466" s="2">
        <f t="shared" si="264"/>
        <v>45</v>
      </c>
      <c r="B466" s="1">
        <f t="shared" si="264"/>
        <v>0</v>
      </c>
      <c r="C466" s="1">
        <f t="shared" si="264"/>
        <v>0</v>
      </c>
      <c r="D466" s="2">
        <f t="shared" si="264"/>
        <v>0</v>
      </c>
      <c r="E466" s="127">
        <f t="shared" si="264"/>
        <v>0</v>
      </c>
      <c r="F466" s="90"/>
      <c r="G466" s="155"/>
      <c r="I466" s="83">
        <f t="shared" ref="I466:T466" si="269">ROUND(H327*$G466/12,2)</f>
        <v>0</v>
      </c>
      <c r="J466" s="83">
        <f t="shared" si="269"/>
        <v>0</v>
      </c>
      <c r="K466" s="83">
        <f t="shared" si="269"/>
        <v>0</v>
      </c>
      <c r="L466" s="83">
        <f t="shared" si="269"/>
        <v>0</v>
      </c>
      <c r="M466" s="83">
        <f t="shared" si="269"/>
        <v>0</v>
      </c>
      <c r="N466" s="83">
        <f t="shared" si="269"/>
        <v>0</v>
      </c>
      <c r="O466" s="83">
        <f t="shared" si="269"/>
        <v>0</v>
      </c>
      <c r="P466" s="83">
        <f t="shared" si="269"/>
        <v>0</v>
      </c>
      <c r="Q466" s="83">
        <f t="shared" si="269"/>
        <v>0</v>
      </c>
      <c r="R466" s="83">
        <f t="shared" si="269"/>
        <v>0</v>
      </c>
      <c r="S466" s="83">
        <f t="shared" si="269"/>
        <v>0</v>
      </c>
      <c r="T466" s="83">
        <f t="shared" si="269"/>
        <v>0</v>
      </c>
      <c r="U466" s="135">
        <f t="shared" si="221"/>
        <v>0</v>
      </c>
      <c r="AH466" s="146"/>
      <c r="AU466" s="146"/>
      <c r="BH466" s="146"/>
      <c r="BU466" s="146"/>
      <c r="CH466" s="146"/>
      <c r="CU466" s="146"/>
      <c r="DH466" s="146"/>
      <c r="DU466" s="146"/>
      <c r="EH466" s="146"/>
    </row>
    <row r="467" spans="1:138" ht="15.75" hidden="1" x14ac:dyDescent="0.25">
      <c r="A467" s="2">
        <f t="shared" si="264"/>
        <v>46</v>
      </c>
      <c r="B467" s="1">
        <f t="shared" si="264"/>
        <v>0</v>
      </c>
      <c r="C467" s="1">
        <f t="shared" si="264"/>
        <v>0</v>
      </c>
      <c r="D467" s="2">
        <f t="shared" si="264"/>
        <v>0</v>
      </c>
      <c r="E467" s="127">
        <f t="shared" si="264"/>
        <v>0</v>
      </c>
      <c r="F467" s="90"/>
      <c r="G467" s="155"/>
      <c r="I467" s="83">
        <f t="shared" ref="I467:T467" si="270">ROUND(H328*$G467/12,2)</f>
        <v>0</v>
      </c>
      <c r="J467" s="83">
        <f t="shared" si="270"/>
        <v>0</v>
      </c>
      <c r="K467" s="83">
        <f t="shared" si="270"/>
        <v>0</v>
      </c>
      <c r="L467" s="83">
        <f t="shared" si="270"/>
        <v>0</v>
      </c>
      <c r="M467" s="83">
        <f t="shared" si="270"/>
        <v>0</v>
      </c>
      <c r="N467" s="83">
        <f t="shared" si="270"/>
        <v>0</v>
      </c>
      <c r="O467" s="83">
        <f t="shared" si="270"/>
        <v>0</v>
      </c>
      <c r="P467" s="83">
        <f t="shared" si="270"/>
        <v>0</v>
      </c>
      <c r="Q467" s="83">
        <f t="shared" si="270"/>
        <v>0</v>
      </c>
      <c r="R467" s="83">
        <f t="shared" si="270"/>
        <v>0</v>
      </c>
      <c r="S467" s="83">
        <f t="shared" si="270"/>
        <v>0</v>
      </c>
      <c r="T467" s="83">
        <f t="shared" si="270"/>
        <v>0</v>
      </c>
      <c r="U467" s="135">
        <f t="shared" si="221"/>
        <v>0</v>
      </c>
      <c r="AH467" s="146"/>
      <c r="AU467" s="146"/>
      <c r="BH467" s="146"/>
      <c r="BU467" s="146"/>
      <c r="CH467" s="146"/>
      <c r="CU467" s="146"/>
      <c r="DH467" s="146"/>
      <c r="DU467" s="146"/>
      <c r="EH467" s="146"/>
    </row>
    <row r="468" spans="1:138" ht="15.75" hidden="1" x14ac:dyDescent="0.25">
      <c r="A468" s="2">
        <f t="shared" si="264"/>
        <v>47</v>
      </c>
      <c r="B468" s="1">
        <f t="shared" si="264"/>
        <v>0</v>
      </c>
      <c r="C468" s="1">
        <f t="shared" si="264"/>
        <v>0</v>
      </c>
      <c r="D468" s="2">
        <f t="shared" si="264"/>
        <v>0</v>
      </c>
      <c r="E468" s="127">
        <f t="shared" si="264"/>
        <v>0</v>
      </c>
      <c r="F468" s="90"/>
      <c r="G468" s="155"/>
      <c r="I468" s="83">
        <f t="shared" ref="I468:T468" si="271">ROUND(H329*$G468/12,2)</f>
        <v>0</v>
      </c>
      <c r="J468" s="83">
        <f t="shared" si="271"/>
        <v>0</v>
      </c>
      <c r="K468" s="83">
        <f t="shared" si="271"/>
        <v>0</v>
      </c>
      <c r="L468" s="83">
        <f t="shared" si="271"/>
        <v>0</v>
      </c>
      <c r="M468" s="83">
        <f t="shared" si="271"/>
        <v>0</v>
      </c>
      <c r="N468" s="83">
        <f t="shared" si="271"/>
        <v>0</v>
      </c>
      <c r="O468" s="83">
        <f t="shared" si="271"/>
        <v>0</v>
      </c>
      <c r="P468" s="83">
        <f t="shared" si="271"/>
        <v>0</v>
      </c>
      <c r="Q468" s="83">
        <f t="shared" si="271"/>
        <v>0</v>
      </c>
      <c r="R468" s="83">
        <f t="shared" si="271"/>
        <v>0</v>
      </c>
      <c r="S468" s="83">
        <f t="shared" si="271"/>
        <v>0</v>
      </c>
      <c r="T468" s="83">
        <f t="shared" si="271"/>
        <v>0</v>
      </c>
      <c r="U468" s="135">
        <f t="shared" si="221"/>
        <v>0</v>
      </c>
      <c r="AH468" s="146"/>
      <c r="AU468" s="146"/>
      <c r="BH468" s="146"/>
      <c r="BU468" s="146"/>
      <c r="CH468" s="146"/>
      <c r="CU468" s="146"/>
      <c r="DH468" s="146"/>
      <c r="DU468" s="146"/>
      <c r="EH468" s="146"/>
    </row>
    <row r="469" spans="1:138" ht="15.75" hidden="1" x14ac:dyDescent="0.25">
      <c r="A469" s="2">
        <f t="shared" si="264"/>
        <v>48</v>
      </c>
      <c r="B469" s="1">
        <f t="shared" si="264"/>
        <v>0</v>
      </c>
      <c r="C469" s="1">
        <f t="shared" si="264"/>
        <v>0</v>
      </c>
      <c r="D469" s="2">
        <f t="shared" si="264"/>
        <v>0</v>
      </c>
      <c r="E469" s="127">
        <f t="shared" si="264"/>
        <v>0</v>
      </c>
      <c r="F469" s="90"/>
      <c r="G469" s="155"/>
      <c r="I469" s="83">
        <f t="shared" ref="I469:T469" si="272">ROUND(H330*$G469/12,2)</f>
        <v>0</v>
      </c>
      <c r="J469" s="83">
        <f t="shared" si="272"/>
        <v>0</v>
      </c>
      <c r="K469" s="83">
        <f t="shared" si="272"/>
        <v>0</v>
      </c>
      <c r="L469" s="83">
        <f t="shared" si="272"/>
        <v>0</v>
      </c>
      <c r="M469" s="83">
        <f t="shared" si="272"/>
        <v>0</v>
      </c>
      <c r="N469" s="83">
        <f t="shared" si="272"/>
        <v>0</v>
      </c>
      <c r="O469" s="83">
        <f t="shared" si="272"/>
        <v>0</v>
      </c>
      <c r="P469" s="83">
        <f t="shared" si="272"/>
        <v>0</v>
      </c>
      <c r="Q469" s="83">
        <f t="shared" si="272"/>
        <v>0</v>
      </c>
      <c r="R469" s="83">
        <f t="shared" si="272"/>
        <v>0</v>
      </c>
      <c r="S469" s="83">
        <f t="shared" si="272"/>
        <v>0</v>
      </c>
      <c r="T469" s="83">
        <f t="shared" si="272"/>
        <v>0</v>
      </c>
      <c r="U469" s="135">
        <f t="shared" si="221"/>
        <v>0</v>
      </c>
      <c r="AH469" s="146"/>
      <c r="AU469" s="146"/>
      <c r="BH469" s="146"/>
      <c r="BU469" s="146"/>
      <c r="CH469" s="146"/>
      <c r="CU469" s="146"/>
      <c r="DH469" s="146"/>
      <c r="DU469" s="146"/>
      <c r="EH469" s="146"/>
    </row>
    <row r="470" spans="1:138" ht="15.75" hidden="1" x14ac:dyDescent="0.25">
      <c r="A470" s="2">
        <f t="shared" si="264"/>
        <v>49</v>
      </c>
      <c r="B470" s="1">
        <f t="shared" si="264"/>
        <v>0</v>
      </c>
      <c r="C470" s="1">
        <f t="shared" si="264"/>
        <v>0</v>
      </c>
      <c r="D470" s="2">
        <f t="shared" si="264"/>
        <v>0</v>
      </c>
      <c r="E470" s="127">
        <f t="shared" si="264"/>
        <v>0</v>
      </c>
      <c r="F470" s="90"/>
      <c r="G470" s="155"/>
      <c r="I470" s="83">
        <f t="shared" ref="I470:T470" si="273">ROUND(H331*$G470/12,2)</f>
        <v>0</v>
      </c>
      <c r="J470" s="83">
        <f t="shared" si="273"/>
        <v>0</v>
      </c>
      <c r="K470" s="83">
        <f t="shared" si="273"/>
        <v>0</v>
      </c>
      <c r="L470" s="83">
        <f t="shared" si="273"/>
        <v>0</v>
      </c>
      <c r="M470" s="83">
        <f t="shared" si="273"/>
        <v>0</v>
      </c>
      <c r="N470" s="83">
        <f t="shared" si="273"/>
        <v>0</v>
      </c>
      <c r="O470" s="83">
        <f t="shared" si="273"/>
        <v>0</v>
      </c>
      <c r="P470" s="83">
        <f t="shared" si="273"/>
        <v>0</v>
      </c>
      <c r="Q470" s="83">
        <f t="shared" si="273"/>
        <v>0</v>
      </c>
      <c r="R470" s="83">
        <f t="shared" si="273"/>
        <v>0</v>
      </c>
      <c r="S470" s="83">
        <f t="shared" si="273"/>
        <v>0</v>
      </c>
      <c r="T470" s="83">
        <f t="shared" si="273"/>
        <v>0</v>
      </c>
      <c r="U470" s="135">
        <f t="shared" si="221"/>
        <v>0</v>
      </c>
      <c r="AH470" s="146"/>
      <c r="AU470" s="146"/>
      <c r="BH470" s="146"/>
      <c r="BU470" s="146"/>
      <c r="CH470" s="146"/>
      <c r="CU470" s="146"/>
      <c r="DH470" s="146"/>
      <c r="DU470" s="146"/>
      <c r="EH470" s="146"/>
    </row>
    <row r="471" spans="1:138" ht="15.75" hidden="1" x14ac:dyDescent="0.25">
      <c r="A471" s="2">
        <f t="shared" si="264"/>
        <v>50</v>
      </c>
      <c r="B471" s="1">
        <f t="shared" si="264"/>
        <v>0</v>
      </c>
      <c r="C471" s="1">
        <f t="shared" si="264"/>
        <v>0</v>
      </c>
      <c r="D471" s="2">
        <f t="shared" si="264"/>
        <v>0</v>
      </c>
      <c r="E471" s="127">
        <f t="shared" si="264"/>
        <v>0</v>
      </c>
      <c r="F471" s="90"/>
      <c r="G471" s="155"/>
      <c r="I471" s="83">
        <f t="shared" ref="I471:T471" si="274">ROUND(H332*$G471/12,2)</f>
        <v>0</v>
      </c>
      <c r="J471" s="83">
        <f t="shared" si="274"/>
        <v>0</v>
      </c>
      <c r="K471" s="83">
        <f t="shared" si="274"/>
        <v>0</v>
      </c>
      <c r="L471" s="83">
        <f t="shared" si="274"/>
        <v>0</v>
      </c>
      <c r="M471" s="83">
        <f t="shared" si="274"/>
        <v>0</v>
      </c>
      <c r="N471" s="83">
        <f t="shared" si="274"/>
        <v>0</v>
      </c>
      <c r="O471" s="83">
        <f t="shared" si="274"/>
        <v>0</v>
      </c>
      <c r="P471" s="83">
        <f t="shared" si="274"/>
        <v>0</v>
      </c>
      <c r="Q471" s="83">
        <f t="shared" si="274"/>
        <v>0</v>
      </c>
      <c r="R471" s="83">
        <f t="shared" si="274"/>
        <v>0</v>
      </c>
      <c r="S471" s="83">
        <f t="shared" si="274"/>
        <v>0</v>
      </c>
      <c r="T471" s="83">
        <f t="shared" si="274"/>
        <v>0</v>
      </c>
      <c r="U471" s="135">
        <f t="shared" si="221"/>
        <v>0</v>
      </c>
      <c r="AH471" s="146"/>
      <c r="AU471" s="146"/>
      <c r="BH471" s="146"/>
      <c r="BU471" s="146"/>
      <c r="CH471" s="146"/>
      <c r="CU471" s="146"/>
      <c r="DH471" s="146"/>
      <c r="DU471" s="146"/>
      <c r="EH471" s="146"/>
    </row>
    <row r="472" spans="1:138" ht="15.75" hidden="1" x14ac:dyDescent="0.25">
      <c r="A472" s="2">
        <f t="shared" ref="A472:E481" si="275">A333</f>
        <v>51</v>
      </c>
      <c r="B472" s="1">
        <f t="shared" si="275"/>
        <v>0</v>
      </c>
      <c r="C472" s="1">
        <f t="shared" si="275"/>
        <v>0</v>
      </c>
      <c r="D472" s="2">
        <f t="shared" si="275"/>
        <v>0</v>
      </c>
      <c r="E472" s="127">
        <f t="shared" si="275"/>
        <v>0</v>
      </c>
      <c r="F472" s="90"/>
      <c r="G472" s="155"/>
      <c r="I472" s="83">
        <f t="shared" ref="I472:T472" si="276">ROUND(H333*$G472/12,2)</f>
        <v>0</v>
      </c>
      <c r="J472" s="83">
        <f t="shared" si="276"/>
        <v>0</v>
      </c>
      <c r="K472" s="83">
        <f t="shared" si="276"/>
        <v>0</v>
      </c>
      <c r="L472" s="83">
        <f t="shared" si="276"/>
        <v>0</v>
      </c>
      <c r="M472" s="83">
        <f t="shared" si="276"/>
        <v>0</v>
      </c>
      <c r="N472" s="83">
        <f t="shared" si="276"/>
        <v>0</v>
      </c>
      <c r="O472" s="83">
        <f t="shared" si="276"/>
        <v>0</v>
      </c>
      <c r="P472" s="83">
        <f t="shared" si="276"/>
        <v>0</v>
      </c>
      <c r="Q472" s="83">
        <f t="shared" si="276"/>
        <v>0</v>
      </c>
      <c r="R472" s="83">
        <f t="shared" si="276"/>
        <v>0</v>
      </c>
      <c r="S472" s="83">
        <f t="shared" si="276"/>
        <v>0</v>
      </c>
      <c r="T472" s="83">
        <f t="shared" si="276"/>
        <v>0</v>
      </c>
      <c r="U472" s="135">
        <f t="shared" si="221"/>
        <v>0</v>
      </c>
      <c r="AH472" s="146"/>
      <c r="AU472" s="146"/>
      <c r="BH472" s="146"/>
      <c r="BU472" s="146"/>
      <c r="CH472" s="146"/>
      <c r="CU472" s="146"/>
      <c r="DH472" s="146"/>
      <c r="DU472" s="146"/>
      <c r="EH472" s="146"/>
    </row>
    <row r="473" spans="1:138" ht="15.75" hidden="1" x14ac:dyDescent="0.25">
      <c r="A473" s="2">
        <f t="shared" si="275"/>
        <v>52</v>
      </c>
      <c r="B473" s="1">
        <f t="shared" si="275"/>
        <v>0</v>
      </c>
      <c r="C473" s="1">
        <f t="shared" si="275"/>
        <v>0</v>
      </c>
      <c r="D473" s="2">
        <f t="shared" si="275"/>
        <v>0</v>
      </c>
      <c r="E473" s="127">
        <f t="shared" si="275"/>
        <v>0</v>
      </c>
      <c r="F473" s="90"/>
      <c r="G473" s="155"/>
      <c r="I473" s="83">
        <f t="shared" ref="I473:T473" si="277">ROUND(H334*$G473/12,2)</f>
        <v>0</v>
      </c>
      <c r="J473" s="83">
        <f t="shared" si="277"/>
        <v>0</v>
      </c>
      <c r="K473" s="83">
        <f t="shared" si="277"/>
        <v>0</v>
      </c>
      <c r="L473" s="83">
        <f t="shared" si="277"/>
        <v>0</v>
      </c>
      <c r="M473" s="83">
        <f t="shared" si="277"/>
        <v>0</v>
      </c>
      <c r="N473" s="83">
        <f t="shared" si="277"/>
        <v>0</v>
      </c>
      <c r="O473" s="83">
        <f t="shared" si="277"/>
        <v>0</v>
      </c>
      <c r="P473" s="83">
        <f t="shared" si="277"/>
        <v>0</v>
      </c>
      <c r="Q473" s="83">
        <f t="shared" si="277"/>
        <v>0</v>
      </c>
      <c r="R473" s="83">
        <f t="shared" si="277"/>
        <v>0</v>
      </c>
      <c r="S473" s="83">
        <f t="shared" si="277"/>
        <v>0</v>
      </c>
      <c r="T473" s="83">
        <f t="shared" si="277"/>
        <v>0</v>
      </c>
      <c r="U473" s="135">
        <f t="shared" si="221"/>
        <v>0</v>
      </c>
      <c r="AH473" s="146"/>
      <c r="AU473" s="146"/>
      <c r="BH473" s="146"/>
      <c r="BU473" s="146"/>
      <c r="CH473" s="146"/>
      <c r="CU473" s="146"/>
      <c r="DH473" s="146"/>
      <c r="DU473" s="146"/>
      <c r="EH473" s="146"/>
    </row>
    <row r="474" spans="1:138" ht="15.75" hidden="1" x14ac:dyDescent="0.25">
      <c r="A474" s="2">
        <f t="shared" si="275"/>
        <v>53</v>
      </c>
      <c r="B474" s="1">
        <f t="shared" si="275"/>
        <v>0</v>
      </c>
      <c r="C474" s="1">
        <f t="shared" si="275"/>
        <v>0</v>
      </c>
      <c r="D474" s="2">
        <f t="shared" si="275"/>
        <v>0</v>
      </c>
      <c r="E474" s="127">
        <f t="shared" si="275"/>
        <v>0</v>
      </c>
      <c r="F474" s="90"/>
      <c r="G474" s="155"/>
      <c r="I474" s="83">
        <f t="shared" ref="I474:T474" si="278">ROUND(H335*$G474/12,2)</f>
        <v>0</v>
      </c>
      <c r="J474" s="83">
        <f t="shared" si="278"/>
        <v>0</v>
      </c>
      <c r="K474" s="83">
        <f t="shared" si="278"/>
        <v>0</v>
      </c>
      <c r="L474" s="83">
        <f t="shared" si="278"/>
        <v>0</v>
      </c>
      <c r="M474" s="83">
        <f t="shared" si="278"/>
        <v>0</v>
      </c>
      <c r="N474" s="83">
        <f t="shared" si="278"/>
        <v>0</v>
      </c>
      <c r="O474" s="83">
        <f t="shared" si="278"/>
        <v>0</v>
      </c>
      <c r="P474" s="83">
        <f t="shared" si="278"/>
        <v>0</v>
      </c>
      <c r="Q474" s="83">
        <f t="shared" si="278"/>
        <v>0</v>
      </c>
      <c r="R474" s="83">
        <f t="shared" si="278"/>
        <v>0</v>
      </c>
      <c r="S474" s="83">
        <f t="shared" si="278"/>
        <v>0</v>
      </c>
      <c r="T474" s="83">
        <f t="shared" si="278"/>
        <v>0</v>
      </c>
      <c r="U474" s="135">
        <f t="shared" si="221"/>
        <v>0</v>
      </c>
      <c r="AH474" s="146"/>
      <c r="AU474" s="146"/>
      <c r="BH474" s="146"/>
      <c r="BU474" s="146"/>
      <c r="CH474" s="146"/>
      <c r="CU474" s="146"/>
      <c r="DH474" s="146"/>
      <c r="DU474" s="146"/>
      <c r="EH474" s="146"/>
    </row>
    <row r="475" spans="1:138" ht="15.75" hidden="1" x14ac:dyDescent="0.25">
      <c r="A475" s="2">
        <f t="shared" si="275"/>
        <v>54</v>
      </c>
      <c r="B475" s="1">
        <f t="shared" si="275"/>
        <v>0</v>
      </c>
      <c r="C475" s="1">
        <f t="shared" si="275"/>
        <v>0</v>
      </c>
      <c r="D475" s="2">
        <f t="shared" si="275"/>
        <v>0</v>
      </c>
      <c r="E475" s="127">
        <f t="shared" si="275"/>
        <v>0</v>
      </c>
      <c r="F475" s="90"/>
      <c r="G475" s="155"/>
      <c r="I475" s="83">
        <f t="shared" ref="I475:T475" si="279">ROUND(H336*$G475/12,2)</f>
        <v>0</v>
      </c>
      <c r="J475" s="83">
        <f t="shared" si="279"/>
        <v>0</v>
      </c>
      <c r="K475" s="83">
        <f t="shared" si="279"/>
        <v>0</v>
      </c>
      <c r="L475" s="83">
        <f t="shared" si="279"/>
        <v>0</v>
      </c>
      <c r="M475" s="83">
        <f t="shared" si="279"/>
        <v>0</v>
      </c>
      <c r="N475" s="83">
        <f t="shared" si="279"/>
        <v>0</v>
      </c>
      <c r="O475" s="83">
        <f t="shared" si="279"/>
        <v>0</v>
      </c>
      <c r="P475" s="83">
        <f t="shared" si="279"/>
        <v>0</v>
      </c>
      <c r="Q475" s="83">
        <f t="shared" si="279"/>
        <v>0</v>
      </c>
      <c r="R475" s="83">
        <f t="shared" si="279"/>
        <v>0</v>
      </c>
      <c r="S475" s="83">
        <f t="shared" si="279"/>
        <v>0</v>
      </c>
      <c r="T475" s="83">
        <f t="shared" si="279"/>
        <v>0</v>
      </c>
      <c r="U475" s="135">
        <f t="shared" si="221"/>
        <v>0</v>
      </c>
      <c r="AH475" s="146"/>
      <c r="AU475" s="146"/>
      <c r="BH475" s="146"/>
      <c r="BU475" s="146"/>
      <c r="CH475" s="146"/>
      <c r="CU475" s="146"/>
      <c r="DH475" s="146"/>
      <c r="DU475" s="146"/>
      <c r="EH475" s="146"/>
    </row>
    <row r="476" spans="1:138" ht="15.75" hidden="1" x14ac:dyDescent="0.25">
      <c r="A476" s="2">
        <f t="shared" si="275"/>
        <v>55</v>
      </c>
      <c r="B476" s="1">
        <f t="shared" si="275"/>
        <v>0</v>
      </c>
      <c r="C476" s="1">
        <f t="shared" si="275"/>
        <v>0</v>
      </c>
      <c r="D476" s="2">
        <f t="shared" si="275"/>
        <v>0</v>
      </c>
      <c r="E476" s="127">
        <f t="shared" si="275"/>
        <v>0</v>
      </c>
      <c r="F476" s="90"/>
      <c r="G476" s="155"/>
      <c r="I476" s="83">
        <f t="shared" ref="I476:T476" si="280">ROUND(H337*$G476/12,2)</f>
        <v>0</v>
      </c>
      <c r="J476" s="83">
        <f t="shared" si="280"/>
        <v>0</v>
      </c>
      <c r="K476" s="83">
        <f t="shared" si="280"/>
        <v>0</v>
      </c>
      <c r="L476" s="83">
        <f t="shared" si="280"/>
        <v>0</v>
      </c>
      <c r="M476" s="83">
        <f t="shared" si="280"/>
        <v>0</v>
      </c>
      <c r="N476" s="83">
        <f t="shared" si="280"/>
        <v>0</v>
      </c>
      <c r="O476" s="83">
        <f t="shared" si="280"/>
        <v>0</v>
      </c>
      <c r="P476" s="83">
        <f t="shared" si="280"/>
        <v>0</v>
      </c>
      <c r="Q476" s="83">
        <f t="shared" si="280"/>
        <v>0</v>
      </c>
      <c r="R476" s="83">
        <f t="shared" si="280"/>
        <v>0</v>
      </c>
      <c r="S476" s="83">
        <f t="shared" si="280"/>
        <v>0</v>
      </c>
      <c r="T476" s="83">
        <f t="shared" si="280"/>
        <v>0</v>
      </c>
      <c r="U476" s="135">
        <f t="shared" si="221"/>
        <v>0</v>
      </c>
      <c r="AH476" s="146"/>
      <c r="AU476" s="146"/>
      <c r="BH476" s="146"/>
      <c r="BU476" s="146"/>
      <c r="CH476" s="146"/>
      <c r="CU476" s="146"/>
      <c r="DH476" s="146"/>
      <c r="DU476" s="146"/>
      <c r="EH476" s="146"/>
    </row>
    <row r="477" spans="1:138" ht="15.75" hidden="1" x14ac:dyDescent="0.25">
      <c r="A477" s="2">
        <f t="shared" si="275"/>
        <v>56</v>
      </c>
      <c r="B477" s="1">
        <f t="shared" si="275"/>
        <v>0</v>
      </c>
      <c r="C477" s="1">
        <f t="shared" si="275"/>
        <v>0</v>
      </c>
      <c r="D477" s="2">
        <f t="shared" si="275"/>
        <v>0</v>
      </c>
      <c r="E477" s="127">
        <f t="shared" si="275"/>
        <v>0</v>
      </c>
      <c r="F477" s="90"/>
      <c r="G477" s="155"/>
      <c r="I477" s="83">
        <f t="shared" ref="I477:T477" si="281">ROUND(H338*$G477/12,2)</f>
        <v>0</v>
      </c>
      <c r="J477" s="83">
        <f t="shared" si="281"/>
        <v>0</v>
      </c>
      <c r="K477" s="83">
        <f t="shared" si="281"/>
        <v>0</v>
      </c>
      <c r="L477" s="83">
        <f t="shared" si="281"/>
        <v>0</v>
      </c>
      <c r="M477" s="83">
        <f t="shared" si="281"/>
        <v>0</v>
      </c>
      <c r="N477" s="83">
        <f t="shared" si="281"/>
        <v>0</v>
      </c>
      <c r="O477" s="83">
        <f t="shared" si="281"/>
        <v>0</v>
      </c>
      <c r="P477" s="83">
        <f t="shared" si="281"/>
        <v>0</v>
      </c>
      <c r="Q477" s="83">
        <f t="shared" si="281"/>
        <v>0</v>
      </c>
      <c r="R477" s="83">
        <f t="shared" si="281"/>
        <v>0</v>
      </c>
      <c r="S477" s="83">
        <f t="shared" si="281"/>
        <v>0</v>
      </c>
      <c r="T477" s="83">
        <f t="shared" si="281"/>
        <v>0</v>
      </c>
      <c r="U477" s="135">
        <f t="shared" si="221"/>
        <v>0</v>
      </c>
      <c r="AH477" s="146"/>
      <c r="AU477" s="146"/>
      <c r="BH477" s="146"/>
      <c r="BU477" s="146"/>
      <c r="CH477" s="146"/>
      <c r="CU477" s="146"/>
      <c r="DH477" s="146"/>
      <c r="DU477" s="146"/>
      <c r="EH477" s="146"/>
    </row>
    <row r="478" spans="1:138" ht="15.75" hidden="1" x14ac:dyDescent="0.25">
      <c r="A478" s="2">
        <f t="shared" si="275"/>
        <v>57</v>
      </c>
      <c r="B478" s="1">
        <f t="shared" si="275"/>
        <v>0</v>
      </c>
      <c r="C478" s="1">
        <f t="shared" si="275"/>
        <v>0</v>
      </c>
      <c r="D478" s="2">
        <f t="shared" si="275"/>
        <v>0</v>
      </c>
      <c r="E478" s="127">
        <f t="shared" si="275"/>
        <v>0</v>
      </c>
      <c r="F478" s="90"/>
      <c r="G478" s="155"/>
      <c r="I478" s="83">
        <f t="shared" ref="I478:T478" si="282">ROUND(H339*$G478/12,2)</f>
        <v>0</v>
      </c>
      <c r="J478" s="83">
        <f t="shared" si="282"/>
        <v>0</v>
      </c>
      <c r="K478" s="83">
        <f t="shared" si="282"/>
        <v>0</v>
      </c>
      <c r="L478" s="83">
        <f t="shared" si="282"/>
        <v>0</v>
      </c>
      <c r="M478" s="83">
        <f t="shared" si="282"/>
        <v>0</v>
      </c>
      <c r="N478" s="83">
        <f t="shared" si="282"/>
        <v>0</v>
      </c>
      <c r="O478" s="83">
        <f t="shared" si="282"/>
        <v>0</v>
      </c>
      <c r="P478" s="83">
        <f t="shared" si="282"/>
        <v>0</v>
      </c>
      <c r="Q478" s="83">
        <f t="shared" si="282"/>
        <v>0</v>
      </c>
      <c r="R478" s="83">
        <f t="shared" si="282"/>
        <v>0</v>
      </c>
      <c r="S478" s="83">
        <f t="shared" si="282"/>
        <v>0</v>
      </c>
      <c r="T478" s="83">
        <f t="shared" si="282"/>
        <v>0</v>
      </c>
      <c r="U478" s="135">
        <f t="shared" si="221"/>
        <v>0</v>
      </c>
      <c r="AH478" s="146"/>
      <c r="AU478" s="146"/>
      <c r="BH478" s="146"/>
      <c r="BU478" s="146"/>
      <c r="CH478" s="146"/>
      <c r="CU478" s="146"/>
      <c r="DH478" s="146"/>
      <c r="DU478" s="146"/>
      <c r="EH478" s="146"/>
    </row>
    <row r="479" spans="1:138" ht="15.75" hidden="1" x14ac:dyDescent="0.25">
      <c r="A479" s="2">
        <f t="shared" si="275"/>
        <v>58</v>
      </c>
      <c r="B479" s="1">
        <f t="shared" si="275"/>
        <v>0</v>
      </c>
      <c r="C479" s="1">
        <f t="shared" si="275"/>
        <v>0</v>
      </c>
      <c r="D479" s="2">
        <f t="shared" si="275"/>
        <v>0</v>
      </c>
      <c r="E479" s="127">
        <f t="shared" si="275"/>
        <v>0</v>
      </c>
      <c r="F479" s="90"/>
      <c r="G479" s="155"/>
      <c r="I479" s="83">
        <f t="shared" ref="I479:T479" si="283">ROUND(H340*$G479/12,2)</f>
        <v>0</v>
      </c>
      <c r="J479" s="83">
        <f t="shared" si="283"/>
        <v>0</v>
      </c>
      <c r="K479" s="83">
        <f t="shared" si="283"/>
        <v>0</v>
      </c>
      <c r="L479" s="83">
        <f t="shared" si="283"/>
        <v>0</v>
      </c>
      <c r="M479" s="83">
        <f t="shared" si="283"/>
        <v>0</v>
      </c>
      <c r="N479" s="83">
        <f t="shared" si="283"/>
        <v>0</v>
      </c>
      <c r="O479" s="83">
        <f t="shared" si="283"/>
        <v>0</v>
      </c>
      <c r="P479" s="83">
        <f t="shared" si="283"/>
        <v>0</v>
      </c>
      <c r="Q479" s="83">
        <f t="shared" si="283"/>
        <v>0</v>
      </c>
      <c r="R479" s="83">
        <f t="shared" si="283"/>
        <v>0</v>
      </c>
      <c r="S479" s="83">
        <f t="shared" si="283"/>
        <v>0</v>
      </c>
      <c r="T479" s="83">
        <f t="shared" si="283"/>
        <v>0</v>
      </c>
      <c r="U479" s="135">
        <f t="shared" si="221"/>
        <v>0</v>
      </c>
      <c r="AH479" s="146"/>
      <c r="AU479" s="146"/>
      <c r="BH479" s="146"/>
      <c r="BU479" s="146"/>
      <c r="CH479" s="146"/>
      <c r="CU479" s="146"/>
      <c r="DH479" s="146"/>
      <c r="DU479" s="146"/>
      <c r="EH479" s="146"/>
    </row>
    <row r="480" spans="1:138" ht="15.75" hidden="1" x14ac:dyDescent="0.25">
      <c r="A480" s="2">
        <f t="shared" si="275"/>
        <v>59</v>
      </c>
      <c r="B480" s="1">
        <f t="shared" si="275"/>
        <v>0</v>
      </c>
      <c r="C480" s="1">
        <f t="shared" si="275"/>
        <v>0</v>
      </c>
      <c r="D480" s="2">
        <f t="shared" si="275"/>
        <v>0</v>
      </c>
      <c r="E480" s="127">
        <f t="shared" si="275"/>
        <v>0</v>
      </c>
      <c r="F480" s="90"/>
      <c r="G480" s="155"/>
      <c r="I480" s="83">
        <f t="shared" ref="I480:T480" si="284">ROUND(H341*$G480/12,2)</f>
        <v>0</v>
      </c>
      <c r="J480" s="83">
        <f t="shared" si="284"/>
        <v>0</v>
      </c>
      <c r="K480" s="83">
        <f t="shared" si="284"/>
        <v>0</v>
      </c>
      <c r="L480" s="83">
        <f t="shared" si="284"/>
        <v>0</v>
      </c>
      <c r="M480" s="83">
        <f t="shared" si="284"/>
        <v>0</v>
      </c>
      <c r="N480" s="83">
        <f t="shared" si="284"/>
        <v>0</v>
      </c>
      <c r="O480" s="83">
        <f t="shared" si="284"/>
        <v>0</v>
      </c>
      <c r="P480" s="83">
        <f t="shared" si="284"/>
        <v>0</v>
      </c>
      <c r="Q480" s="83">
        <f t="shared" si="284"/>
        <v>0</v>
      </c>
      <c r="R480" s="83">
        <f t="shared" si="284"/>
        <v>0</v>
      </c>
      <c r="S480" s="83">
        <f t="shared" si="284"/>
        <v>0</v>
      </c>
      <c r="T480" s="83">
        <f t="shared" si="284"/>
        <v>0</v>
      </c>
      <c r="U480" s="135">
        <f t="shared" si="221"/>
        <v>0</v>
      </c>
      <c r="AH480" s="146"/>
      <c r="AU480" s="146"/>
      <c r="BH480" s="146"/>
      <c r="BU480" s="146"/>
      <c r="CH480" s="146"/>
      <c r="CU480" s="146"/>
      <c r="DH480" s="146"/>
      <c r="DU480" s="146"/>
      <c r="EH480" s="146"/>
    </row>
    <row r="481" spans="1:138" ht="15.75" hidden="1" x14ac:dyDescent="0.25">
      <c r="A481" s="2">
        <f t="shared" si="275"/>
        <v>60</v>
      </c>
      <c r="B481" s="1">
        <f t="shared" si="275"/>
        <v>0</v>
      </c>
      <c r="C481" s="1">
        <f t="shared" si="275"/>
        <v>0</v>
      </c>
      <c r="D481" s="2">
        <f t="shared" si="275"/>
        <v>0</v>
      </c>
      <c r="E481" s="127">
        <f t="shared" si="275"/>
        <v>0</v>
      </c>
      <c r="F481" s="90"/>
      <c r="G481" s="155"/>
      <c r="I481" s="83">
        <f t="shared" ref="I481:T481" si="285">ROUND(H342*$G481/12,2)</f>
        <v>0</v>
      </c>
      <c r="J481" s="83">
        <f t="shared" si="285"/>
        <v>0</v>
      </c>
      <c r="K481" s="83">
        <f t="shared" si="285"/>
        <v>0</v>
      </c>
      <c r="L481" s="83">
        <f t="shared" si="285"/>
        <v>0</v>
      </c>
      <c r="M481" s="83">
        <f t="shared" si="285"/>
        <v>0</v>
      </c>
      <c r="N481" s="83">
        <f t="shared" si="285"/>
        <v>0</v>
      </c>
      <c r="O481" s="83">
        <f t="shared" si="285"/>
        <v>0</v>
      </c>
      <c r="P481" s="83">
        <f t="shared" si="285"/>
        <v>0</v>
      </c>
      <c r="Q481" s="83">
        <f t="shared" si="285"/>
        <v>0</v>
      </c>
      <c r="R481" s="83">
        <f t="shared" si="285"/>
        <v>0</v>
      </c>
      <c r="S481" s="83">
        <f t="shared" si="285"/>
        <v>0</v>
      </c>
      <c r="T481" s="83">
        <f t="shared" si="285"/>
        <v>0</v>
      </c>
      <c r="U481" s="135">
        <f t="shared" si="221"/>
        <v>0</v>
      </c>
      <c r="AH481" s="146"/>
      <c r="AU481" s="146"/>
      <c r="BH481" s="146"/>
      <c r="BU481" s="146"/>
      <c r="CH481" s="146"/>
      <c r="CU481" s="146"/>
      <c r="DH481" s="146"/>
      <c r="DU481" s="146"/>
      <c r="EH481" s="146"/>
    </row>
    <row r="482" spans="1:138" ht="15.75" hidden="1" x14ac:dyDescent="0.25">
      <c r="A482" s="2">
        <f t="shared" ref="A482:E491" si="286">A343</f>
        <v>61</v>
      </c>
      <c r="B482" s="1">
        <f t="shared" si="286"/>
        <v>0</v>
      </c>
      <c r="C482" s="1">
        <f t="shared" si="286"/>
        <v>0</v>
      </c>
      <c r="D482" s="2">
        <f t="shared" si="286"/>
        <v>0</v>
      </c>
      <c r="E482" s="127">
        <f t="shared" si="286"/>
        <v>0</v>
      </c>
      <c r="F482" s="90"/>
      <c r="G482" s="155"/>
      <c r="I482" s="83">
        <f t="shared" ref="I482:T482" si="287">ROUND(H343*$G482/12,2)</f>
        <v>0</v>
      </c>
      <c r="J482" s="83">
        <f t="shared" si="287"/>
        <v>0</v>
      </c>
      <c r="K482" s="83">
        <f t="shared" si="287"/>
        <v>0</v>
      </c>
      <c r="L482" s="83">
        <f t="shared" si="287"/>
        <v>0</v>
      </c>
      <c r="M482" s="83">
        <f t="shared" si="287"/>
        <v>0</v>
      </c>
      <c r="N482" s="83">
        <f t="shared" si="287"/>
        <v>0</v>
      </c>
      <c r="O482" s="83">
        <f t="shared" si="287"/>
        <v>0</v>
      </c>
      <c r="P482" s="83">
        <f t="shared" si="287"/>
        <v>0</v>
      </c>
      <c r="Q482" s="83">
        <f t="shared" si="287"/>
        <v>0</v>
      </c>
      <c r="R482" s="83">
        <f t="shared" si="287"/>
        <v>0</v>
      </c>
      <c r="S482" s="83">
        <f t="shared" si="287"/>
        <v>0</v>
      </c>
      <c r="T482" s="83">
        <f t="shared" si="287"/>
        <v>0</v>
      </c>
      <c r="U482" s="135">
        <f t="shared" si="221"/>
        <v>0</v>
      </c>
      <c r="AH482" s="146"/>
      <c r="AU482" s="146"/>
      <c r="BH482" s="146"/>
      <c r="BU482" s="146"/>
      <c r="CH482" s="146"/>
      <c r="CU482" s="146"/>
      <c r="DH482" s="146"/>
      <c r="DU482" s="146"/>
      <c r="EH482" s="146"/>
    </row>
    <row r="483" spans="1:138" ht="15.75" hidden="1" x14ac:dyDescent="0.25">
      <c r="A483" s="2">
        <f t="shared" si="286"/>
        <v>62</v>
      </c>
      <c r="B483" s="1">
        <f t="shared" si="286"/>
        <v>0</v>
      </c>
      <c r="C483" s="1">
        <f t="shared" si="286"/>
        <v>0</v>
      </c>
      <c r="D483" s="2">
        <f t="shared" si="286"/>
        <v>0</v>
      </c>
      <c r="E483" s="127">
        <f t="shared" si="286"/>
        <v>0</v>
      </c>
      <c r="F483" s="90"/>
      <c r="G483" s="155"/>
      <c r="I483" s="83">
        <f t="shared" ref="I483:T483" si="288">ROUND(H344*$G483/12,2)</f>
        <v>0</v>
      </c>
      <c r="J483" s="83">
        <f t="shared" si="288"/>
        <v>0</v>
      </c>
      <c r="K483" s="83">
        <f t="shared" si="288"/>
        <v>0</v>
      </c>
      <c r="L483" s="83">
        <f t="shared" si="288"/>
        <v>0</v>
      </c>
      <c r="M483" s="83">
        <f t="shared" si="288"/>
        <v>0</v>
      </c>
      <c r="N483" s="83">
        <f t="shared" si="288"/>
        <v>0</v>
      </c>
      <c r="O483" s="83">
        <f t="shared" si="288"/>
        <v>0</v>
      </c>
      <c r="P483" s="83">
        <f t="shared" si="288"/>
        <v>0</v>
      </c>
      <c r="Q483" s="83">
        <f t="shared" si="288"/>
        <v>0</v>
      </c>
      <c r="R483" s="83">
        <f t="shared" si="288"/>
        <v>0</v>
      </c>
      <c r="S483" s="83">
        <f t="shared" si="288"/>
        <v>0</v>
      </c>
      <c r="T483" s="83">
        <f t="shared" si="288"/>
        <v>0</v>
      </c>
      <c r="U483" s="135">
        <f t="shared" si="221"/>
        <v>0</v>
      </c>
      <c r="AH483" s="146"/>
      <c r="AU483" s="146"/>
      <c r="BH483" s="146"/>
      <c r="BU483" s="146"/>
      <c r="CH483" s="146"/>
      <c r="CU483" s="146"/>
      <c r="DH483" s="146"/>
      <c r="DU483" s="146"/>
      <c r="EH483" s="146"/>
    </row>
    <row r="484" spans="1:138" ht="15.75" hidden="1" x14ac:dyDescent="0.25">
      <c r="A484" s="2">
        <f t="shared" si="286"/>
        <v>63</v>
      </c>
      <c r="B484" s="1">
        <f t="shared" si="286"/>
        <v>0</v>
      </c>
      <c r="C484" s="1">
        <f t="shared" si="286"/>
        <v>0</v>
      </c>
      <c r="D484" s="2">
        <f t="shared" si="286"/>
        <v>0</v>
      </c>
      <c r="E484" s="127">
        <f t="shared" si="286"/>
        <v>0</v>
      </c>
      <c r="F484" s="90"/>
      <c r="G484" s="155"/>
      <c r="I484" s="83">
        <f t="shared" ref="I484:T484" si="289">ROUND(H345*$G484/12,2)</f>
        <v>0</v>
      </c>
      <c r="J484" s="83">
        <f t="shared" si="289"/>
        <v>0</v>
      </c>
      <c r="K484" s="83">
        <f t="shared" si="289"/>
        <v>0</v>
      </c>
      <c r="L484" s="83">
        <f t="shared" si="289"/>
        <v>0</v>
      </c>
      <c r="M484" s="83">
        <f t="shared" si="289"/>
        <v>0</v>
      </c>
      <c r="N484" s="83">
        <f t="shared" si="289"/>
        <v>0</v>
      </c>
      <c r="O484" s="83">
        <f t="shared" si="289"/>
        <v>0</v>
      </c>
      <c r="P484" s="83">
        <f t="shared" si="289"/>
        <v>0</v>
      </c>
      <c r="Q484" s="83">
        <f t="shared" si="289"/>
        <v>0</v>
      </c>
      <c r="R484" s="83">
        <f t="shared" si="289"/>
        <v>0</v>
      </c>
      <c r="S484" s="83">
        <f t="shared" si="289"/>
        <v>0</v>
      </c>
      <c r="T484" s="83">
        <f t="shared" si="289"/>
        <v>0</v>
      </c>
      <c r="U484" s="135">
        <f t="shared" si="221"/>
        <v>0</v>
      </c>
      <c r="AH484" s="146"/>
      <c r="AU484" s="146"/>
      <c r="BH484" s="146"/>
      <c r="BU484" s="146"/>
      <c r="CH484" s="146"/>
      <c r="CU484" s="146"/>
      <c r="DH484" s="146"/>
      <c r="DU484" s="146"/>
      <c r="EH484" s="146"/>
    </row>
    <row r="485" spans="1:138" ht="15.75" hidden="1" x14ac:dyDescent="0.25">
      <c r="A485" s="2">
        <f t="shared" si="286"/>
        <v>64</v>
      </c>
      <c r="B485" s="1">
        <f t="shared" si="286"/>
        <v>0</v>
      </c>
      <c r="C485" s="1">
        <f t="shared" si="286"/>
        <v>0</v>
      </c>
      <c r="D485" s="2">
        <f t="shared" si="286"/>
        <v>0</v>
      </c>
      <c r="E485" s="127">
        <f t="shared" si="286"/>
        <v>0</v>
      </c>
      <c r="F485" s="90"/>
      <c r="G485" s="155"/>
      <c r="I485" s="83">
        <f t="shared" ref="I485:T485" si="290">ROUND(H346*$G485/12,2)</f>
        <v>0</v>
      </c>
      <c r="J485" s="83">
        <f t="shared" si="290"/>
        <v>0</v>
      </c>
      <c r="K485" s="83">
        <f t="shared" si="290"/>
        <v>0</v>
      </c>
      <c r="L485" s="83">
        <f t="shared" si="290"/>
        <v>0</v>
      </c>
      <c r="M485" s="83">
        <f t="shared" si="290"/>
        <v>0</v>
      </c>
      <c r="N485" s="83">
        <f t="shared" si="290"/>
        <v>0</v>
      </c>
      <c r="O485" s="83">
        <f t="shared" si="290"/>
        <v>0</v>
      </c>
      <c r="P485" s="83">
        <f t="shared" si="290"/>
        <v>0</v>
      </c>
      <c r="Q485" s="83">
        <f t="shared" si="290"/>
        <v>0</v>
      </c>
      <c r="R485" s="83">
        <f t="shared" si="290"/>
        <v>0</v>
      </c>
      <c r="S485" s="83">
        <f t="shared" si="290"/>
        <v>0</v>
      </c>
      <c r="T485" s="83">
        <f t="shared" si="290"/>
        <v>0</v>
      </c>
      <c r="U485" s="135">
        <f t="shared" si="221"/>
        <v>0</v>
      </c>
      <c r="AH485" s="146"/>
      <c r="AU485" s="146"/>
      <c r="BH485" s="146"/>
      <c r="BU485" s="146"/>
      <c r="CH485" s="146"/>
      <c r="CU485" s="146"/>
      <c r="DH485" s="146"/>
      <c r="DU485" s="146"/>
      <c r="EH485" s="146"/>
    </row>
    <row r="486" spans="1:138" ht="15.75" hidden="1" x14ac:dyDescent="0.25">
      <c r="A486" s="2">
        <f t="shared" si="286"/>
        <v>65</v>
      </c>
      <c r="B486" s="1">
        <f t="shared" si="286"/>
        <v>0</v>
      </c>
      <c r="C486" s="1">
        <f t="shared" si="286"/>
        <v>0</v>
      </c>
      <c r="D486" s="2">
        <f t="shared" si="286"/>
        <v>0</v>
      </c>
      <c r="E486" s="127">
        <f t="shared" si="286"/>
        <v>0</v>
      </c>
      <c r="F486" s="90"/>
      <c r="G486" s="155"/>
      <c r="I486" s="83">
        <f t="shared" ref="I486:T486" si="291">ROUND(H347*$G486/12,2)</f>
        <v>0</v>
      </c>
      <c r="J486" s="83">
        <f t="shared" si="291"/>
        <v>0</v>
      </c>
      <c r="K486" s="83">
        <f t="shared" si="291"/>
        <v>0</v>
      </c>
      <c r="L486" s="83">
        <f t="shared" si="291"/>
        <v>0</v>
      </c>
      <c r="M486" s="83">
        <f t="shared" si="291"/>
        <v>0</v>
      </c>
      <c r="N486" s="83">
        <f t="shared" si="291"/>
        <v>0</v>
      </c>
      <c r="O486" s="83">
        <f t="shared" si="291"/>
        <v>0</v>
      </c>
      <c r="P486" s="83">
        <f t="shared" si="291"/>
        <v>0</v>
      </c>
      <c r="Q486" s="83">
        <f t="shared" si="291"/>
        <v>0</v>
      </c>
      <c r="R486" s="83">
        <f t="shared" si="291"/>
        <v>0</v>
      </c>
      <c r="S486" s="83">
        <f t="shared" si="291"/>
        <v>0</v>
      </c>
      <c r="T486" s="83">
        <f t="shared" si="291"/>
        <v>0</v>
      </c>
      <c r="U486" s="135">
        <f t="shared" si="221"/>
        <v>0</v>
      </c>
      <c r="AH486" s="146"/>
      <c r="AU486" s="146"/>
      <c r="BH486" s="146"/>
      <c r="BU486" s="146"/>
      <c r="CH486" s="146"/>
      <c r="CU486" s="146"/>
      <c r="DH486" s="146"/>
      <c r="DU486" s="146"/>
      <c r="EH486" s="146"/>
    </row>
    <row r="487" spans="1:138" ht="15.75" hidden="1" x14ac:dyDescent="0.25">
      <c r="A487" s="2">
        <f t="shared" si="286"/>
        <v>66</v>
      </c>
      <c r="B487" s="1">
        <f t="shared" si="286"/>
        <v>0</v>
      </c>
      <c r="C487" s="1">
        <f t="shared" si="286"/>
        <v>0</v>
      </c>
      <c r="D487" s="2">
        <f t="shared" si="286"/>
        <v>0</v>
      </c>
      <c r="E487" s="127">
        <f t="shared" si="286"/>
        <v>0</v>
      </c>
      <c r="F487" s="90"/>
      <c r="G487" s="155"/>
      <c r="I487" s="83">
        <f t="shared" ref="I487:T487" si="292">ROUND(H348*$G487/12,2)</f>
        <v>0</v>
      </c>
      <c r="J487" s="83">
        <f t="shared" si="292"/>
        <v>0</v>
      </c>
      <c r="K487" s="83">
        <f t="shared" si="292"/>
        <v>0</v>
      </c>
      <c r="L487" s="83">
        <f t="shared" si="292"/>
        <v>0</v>
      </c>
      <c r="M487" s="83">
        <f t="shared" si="292"/>
        <v>0</v>
      </c>
      <c r="N487" s="83">
        <f t="shared" si="292"/>
        <v>0</v>
      </c>
      <c r="O487" s="83">
        <f t="shared" si="292"/>
        <v>0</v>
      </c>
      <c r="P487" s="83">
        <f t="shared" si="292"/>
        <v>0</v>
      </c>
      <c r="Q487" s="83">
        <f t="shared" si="292"/>
        <v>0</v>
      </c>
      <c r="R487" s="83">
        <f t="shared" si="292"/>
        <v>0</v>
      </c>
      <c r="S487" s="83">
        <f t="shared" si="292"/>
        <v>0</v>
      </c>
      <c r="T487" s="83">
        <f t="shared" si="292"/>
        <v>0</v>
      </c>
      <c r="U487" s="135">
        <f t="shared" si="221"/>
        <v>0</v>
      </c>
      <c r="AH487" s="146"/>
      <c r="AU487" s="146"/>
      <c r="BH487" s="146"/>
      <c r="BU487" s="146"/>
      <c r="CH487" s="146"/>
      <c r="CU487" s="146"/>
      <c r="DH487" s="146"/>
      <c r="DU487" s="146"/>
      <c r="EH487" s="146"/>
    </row>
    <row r="488" spans="1:138" ht="15.75" hidden="1" x14ac:dyDescent="0.25">
      <c r="A488" s="2">
        <f t="shared" si="286"/>
        <v>67</v>
      </c>
      <c r="B488" s="1">
        <f t="shared" si="286"/>
        <v>0</v>
      </c>
      <c r="C488" s="1">
        <f t="shared" si="286"/>
        <v>0</v>
      </c>
      <c r="D488" s="2">
        <f t="shared" si="286"/>
        <v>0</v>
      </c>
      <c r="E488" s="127">
        <f t="shared" si="286"/>
        <v>0</v>
      </c>
      <c r="F488" s="90"/>
      <c r="G488" s="155"/>
      <c r="I488" s="83">
        <f t="shared" ref="I488:T488" si="293">ROUND(H349*$G488/12,2)</f>
        <v>0</v>
      </c>
      <c r="J488" s="83">
        <f t="shared" si="293"/>
        <v>0</v>
      </c>
      <c r="K488" s="83">
        <f t="shared" si="293"/>
        <v>0</v>
      </c>
      <c r="L488" s="83">
        <f t="shared" si="293"/>
        <v>0</v>
      </c>
      <c r="M488" s="83">
        <f t="shared" si="293"/>
        <v>0</v>
      </c>
      <c r="N488" s="83">
        <f t="shared" si="293"/>
        <v>0</v>
      </c>
      <c r="O488" s="83">
        <f t="shared" si="293"/>
        <v>0</v>
      </c>
      <c r="P488" s="83">
        <f t="shared" si="293"/>
        <v>0</v>
      </c>
      <c r="Q488" s="83">
        <f t="shared" si="293"/>
        <v>0</v>
      </c>
      <c r="R488" s="83">
        <f t="shared" si="293"/>
        <v>0</v>
      </c>
      <c r="S488" s="83">
        <f t="shared" si="293"/>
        <v>0</v>
      </c>
      <c r="T488" s="83">
        <f t="shared" si="293"/>
        <v>0</v>
      </c>
      <c r="U488" s="135">
        <f t="shared" si="221"/>
        <v>0</v>
      </c>
      <c r="AH488" s="146"/>
      <c r="AU488" s="146"/>
      <c r="BH488" s="146"/>
      <c r="BU488" s="146"/>
      <c r="CH488" s="146"/>
      <c r="CU488" s="146"/>
      <c r="DH488" s="146"/>
      <c r="DU488" s="146"/>
      <c r="EH488" s="146"/>
    </row>
    <row r="489" spans="1:138" ht="15.75" hidden="1" x14ac:dyDescent="0.25">
      <c r="A489" s="2">
        <f t="shared" si="286"/>
        <v>68</v>
      </c>
      <c r="B489" s="1">
        <f t="shared" si="286"/>
        <v>0</v>
      </c>
      <c r="C489" s="1">
        <f t="shared" si="286"/>
        <v>0</v>
      </c>
      <c r="D489" s="2">
        <f t="shared" si="286"/>
        <v>0</v>
      </c>
      <c r="E489" s="127">
        <f t="shared" si="286"/>
        <v>0</v>
      </c>
      <c r="F489" s="90"/>
      <c r="G489" s="155"/>
      <c r="I489" s="83">
        <f t="shared" ref="I489:T489" si="294">ROUND(H350*$G489/12,2)</f>
        <v>0</v>
      </c>
      <c r="J489" s="83">
        <f t="shared" si="294"/>
        <v>0</v>
      </c>
      <c r="K489" s="83">
        <f t="shared" si="294"/>
        <v>0</v>
      </c>
      <c r="L489" s="83">
        <f t="shared" si="294"/>
        <v>0</v>
      </c>
      <c r="M489" s="83">
        <f t="shared" si="294"/>
        <v>0</v>
      </c>
      <c r="N489" s="83">
        <f t="shared" si="294"/>
        <v>0</v>
      </c>
      <c r="O489" s="83">
        <f t="shared" si="294"/>
        <v>0</v>
      </c>
      <c r="P489" s="83">
        <f t="shared" si="294"/>
        <v>0</v>
      </c>
      <c r="Q489" s="83">
        <f t="shared" si="294"/>
        <v>0</v>
      </c>
      <c r="R489" s="83">
        <f t="shared" si="294"/>
        <v>0</v>
      </c>
      <c r="S489" s="83">
        <f t="shared" si="294"/>
        <v>0</v>
      </c>
      <c r="T489" s="83">
        <f t="shared" si="294"/>
        <v>0</v>
      </c>
      <c r="U489" s="135">
        <f t="shared" si="221"/>
        <v>0</v>
      </c>
      <c r="AH489" s="146"/>
      <c r="AU489" s="146"/>
      <c r="BH489" s="146"/>
      <c r="BU489" s="146"/>
      <c r="CH489" s="146"/>
      <c r="CU489" s="146"/>
      <c r="DH489" s="146"/>
      <c r="DU489" s="146"/>
      <c r="EH489" s="146"/>
    </row>
    <row r="490" spans="1:138" ht="15.75" hidden="1" x14ac:dyDescent="0.25">
      <c r="A490" s="2">
        <f t="shared" si="286"/>
        <v>69</v>
      </c>
      <c r="B490" s="1">
        <f t="shared" si="286"/>
        <v>0</v>
      </c>
      <c r="C490" s="1">
        <f t="shared" si="286"/>
        <v>0</v>
      </c>
      <c r="D490" s="2">
        <f t="shared" si="286"/>
        <v>0</v>
      </c>
      <c r="E490" s="127">
        <f t="shared" si="286"/>
        <v>0</v>
      </c>
      <c r="F490" s="90"/>
      <c r="G490" s="155"/>
      <c r="I490" s="83">
        <f t="shared" ref="I490:T490" si="295">ROUND(H351*$G490/12,2)</f>
        <v>0</v>
      </c>
      <c r="J490" s="83">
        <f t="shared" si="295"/>
        <v>0</v>
      </c>
      <c r="K490" s="83">
        <f t="shared" si="295"/>
        <v>0</v>
      </c>
      <c r="L490" s="83">
        <f t="shared" si="295"/>
        <v>0</v>
      </c>
      <c r="M490" s="83">
        <f t="shared" si="295"/>
        <v>0</v>
      </c>
      <c r="N490" s="83">
        <f t="shared" si="295"/>
        <v>0</v>
      </c>
      <c r="O490" s="83">
        <f t="shared" si="295"/>
        <v>0</v>
      </c>
      <c r="P490" s="83">
        <f t="shared" si="295"/>
        <v>0</v>
      </c>
      <c r="Q490" s="83">
        <f t="shared" si="295"/>
        <v>0</v>
      </c>
      <c r="R490" s="83">
        <f t="shared" si="295"/>
        <v>0</v>
      </c>
      <c r="S490" s="83">
        <f t="shared" si="295"/>
        <v>0</v>
      </c>
      <c r="T490" s="83">
        <f t="shared" si="295"/>
        <v>0</v>
      </c>
      <c r="U490" s="135">
        <f t="shared" si="221"/>
        <v>0</v>
      </c>
      <c r="AH490" s="146"/>
      <c r="AU490" s="146"/>
      <c r="BH490" s="146"/>
      <c r="BU490" s="146"/>
      <c r="CH490" s="146"/>
      <c r="CU490" s="146"/>
      <c r="DH490" s="146"/>
      <c r="DU490" s="146"/>
      <c r="EH490" s="146"/>
    </row>
    <row r="491" spans="1:138" ht="15.75" hidden="1" x14ac:dyDescent="0.25">
      <c r="A491" s="2">
        <f t="shared" si="286"/>
        <v>70</v>
      </c>
      <c r="B491" s="1">
        <f t="shared" si="286"/>
        <v>0</v>
      </c>
      <c r="C491" s="1">
        <f t="shared" si="286"/>
        <v>0</v>
      </c>
      <c r="D491" s="2">
        <f t="shared" si="286"/>
        <v>0</v>
      </c>
      <c r="E491" s="127">
        <f t="shared" si="286"/>
        <v>0</v>
      </c>
      <c r="F491" s="90"/>
      <c r="G491" s="155"/>
      <c r="I491" s="83">
        <f t="shared" ref="I491:T491" si="296">ROUND(H352*$G491/12,2)</f>
        <v>0</v>
      </c>
      <c r="J491" s="83">
        <f t="shared" si="296"/>
        <v>0</v>
      </c>
      <c r="K491" s="83">
        <f t="shared" si="296"/>
        <v>0</v>
      </c>
      <c r="L491" s="83">
        <f t="shared" si="296"/>
        <v>0</v>
      </c>
      <c r="M491" s="83">
        <f t="shared" si="296"/>
        <v>0</v>
      </c>
      <c r="N491" s="83">
        <f t="shared" si="296"/>
        <v>0</v>
      </c>
      <c r="O491" s="83">
        <f t="shared" si="296"/>
        <v>0</v>
      </c>
      <c r="P491" s="83">
        <f t="shared" si="296"/>
        <v>0</v>
      </c>
      <c r="Q491" s="83">
        <f t="shared" si="296"/>
        <v>0</v>
      </c>
      <c r="R491" s="83">
        <f t="shared" si="296"/>
        <v>0</v>
      </c>
      <c r="S491" s="83">
        <f t="shared" si="296"/>
        <v>0</v>
      </c>
      <c r="T491" s="83">
        <f t="shared" si="296"/>
        <v>0</v>
      </c>
      <c r="U491" s="135">
        <f t="shared" si="221"/>
        <v>0</v>
      </c>
      <c r="AH491" s="146"/>
      <c r="AU491" s="146"/>
      <c r="BH491" s="146"/>
      <c r="BU491" s="146"/>
      <c r="CH491" s="146"/>
      <c r="CU491" s="146"/>
      <c r="DH491" s="146"/>
      <c r="DU491" s="146"/>
      <c r="EH491" s="146"/>
    </row>
    <row r="492" spans="1:138" ht="15.75" hidden="1" x14ac:dyDescent="0.25">
      <c r="A492" s="2">
        <f t="shared" ref="A492:E501" si="297">A353</f>
        <v>71</v>
      </c>
      <c r="B492" s="1">
        <f t="shared" si="297"/>
        <v>0</v>
      </c>
      <c r="C492" s="1">
        <f t="shared" si="297"/>
        <v>0</v>
      </c>
      <c r="D492" s="2">
        <f t="shared" si="297"/>
        <v>0</v>
      </c>
      <c r="E492" s="127">
        <f t="shared" si="297"/>
        <v>0</v>
      </c>
      <c r="F492" s="90"/>
      <c r="G492" s="155"/>
      <c r="I492" s="83">
        <f t="shared" ref="I492:T492" si="298">ROUND(H353*$G492/12,2)</f>
        <v>0</v>
      </c>
      <c r="J492" s="83">
        <f t="shared" si="298"/>
        <v>0</v>
      </c>
      <c r="K492" s="83">
        <f t="shared" si="298"/>
        <v>0</v>
      </c>
      <c r="L492" s="83">
        <f t="shared" si="298"/>
        <v>0</v>
      </c>
      <c r="M492" s="83">
        <f t="shared" si="298"/>
        <v>0</v>
      </c>
      <c r="N492" s="83">
        <f t="shared" si="298"/>
        <v>0</v>
      </c>
      <c r="O492" s="83">
        <f t="shared" si="298"/>
        <v>0</v>
      </c>
      <c r="P492" s="83">
        <f t="shared" si="298"/>
        <v>0</v>
      </c>
      <c r="Q492" s="83">
        <f t="shared" si="298"/>
        <v>0</v>
      </c>
      <c r="R492" s="83">
        <f t="shared" si="298"/>
        <v>0</v>
      </c>
      <c r="S492" s="83">
        <f t="shared" si="298"/>
        <v>0</v>
      </c>
      <c r="T492" s="83">
        <f t="shared" si="298"/>
        <v>0</v>
      </c>
      <c r="U492" s="135">
        <f t="shared" si="221"/>
        <v>0</v>
      </c>
      <c r="AH492" s="146"/>
      <c r="AU492" s="146"/>
      <c r="BH492" s="146"/>
      <c r="BU492" s="146"/>
      <c r="CH492" s="146"/>
      <c r="CU492" s="146"/>
      <c r="DH492" s="146"/>
      <c r="DU492" s="146"/>
      <c r="EH492" s="146"/>
    </row>
    <row r="493" spans="1:138" ht="15.75" hidden="1" x14ac:dyDescent="0.25">
      <c r="A493" s="2">
        <f t="shared" si="297"/>
        <v>72</v>
      </c>
      <c r="B493" s="1">
        <f t="shared" si="297"/>
        <v>0</v>
      </c>
      <c r="C493" s="1">
        <f t="shared" si="297"/>
        <v>0</v>
      </c>
      <c r="D493" s="2">
        <f t="shared" si="297"/>
        <v>0</v>
      </c>
      <c r="E493" s="127">
        <f t="shared" si="297"/>
        <v>0</v>
      </c>
      <c r="F493" s="90"/>
      <c r="G493" s="155"/>
      <c r="I493" s="83">
        <f t="shared" ref="I493:T493" si="299">ROUND(H354*$G493/12,2)</f>
        <v>0</v>
      </c>
      <c r="J493" s="83">
        <f t="shared" si="299"/>
        <v>0</v>
      </c>
      <c r="K493" s="83">
        <f t="shared" si="299"/>
        <v>0</v>
      </c>
      <c r="L493" s="83">
        <f t="shared" si="299"/>
        <v>0</v>
      </c>
      <c r="M493" s="83">
        <f t="shared" si="299"/>
        <v>0</v>
      </c>
      <c r="N493" s="83">
        <f t="shared" si="299"/>
        <v>0</v>
      </c>
      <c r="O493" s="83">
        <f t="shared" si="299"/>
        <v>0</v>
      </c>
      <c r="P493" s="83">
        <f t="shared" si="299"/>
        <v>0</v>
      </c>
      <c r="Q493" s="83">
        <f t="shared" si="299"/>
        <v>0</v>
      </c>
      <c r="R493" s="83">
        <f t="shared" si="299"/>
        <v>0</v>
      </c>
      <c r="S493" s="83">
        <f t="shared" si="299"/>
        <v>0</v>
      </c>
      <c r="T493" s="83">
        <f t="shared" si="299"/>
        <v>0</v>
      </c>
      <c r="U493" s="135">
        <f t="shared" si="221"/>
        <v>0</v>
      </c>
      <c r="AH493" s="146"/>
      <c r="AU493" s="146"/>
      <c r="BH493" s="146"/>
      <c r="BU493" s="146"/>
      <c r="CH493" s="146"/>
      <c r="CU493" s="146"/>
      <c r="DH493" s="146"/>
      <c r="DU493" s="146"/>
      <c r="EH493" s="146"/>
    </row>
    <row r="494" spans="1:138" ht="15.75" hidden="1" x14ac:dyDescent="0.25">
      <c r="A494" s="2">
        <f t="shared" si="297"/>
        <v>73</v>
      </c>
      <c r="B494" s="1">
        <f t="shared" si="297"/>
        <v>0</v>
      </c>
      <c r="C494" s="1">
        <f t="shared" si="297"/>
        <v>0</v>
      </c>
      <c r="D494" s="2">
        <f t="shared" si="297"/>
        <v>0</v>
      </c>
      <c r="E494" s="127">
        <f t="shared" si="297"/>
        <v>0</v>
      </c>
      <c r="F494" s="90"/>
      <c r="G494" s="155"/>
      <c r="I494" s="83">
        <f t="shared" ref="I494:T494" si="300">ROUND(H355*$G494/12,2)</f>
        <v>0</v>
      </c>
      <c r="J494" s="83">
        <f t="shared" si="300"/>
        <v>0</v>
      </c>
      <c r="K494" s="83">
        <f t="shared" si="300"/>
        <v>0</v>
      </c>
      <c r="L494" s="83">
        <f t="shared" si="300"/>
        <v>0</v>
      </c>
      <c r="M494" s="83">
        <f t="shared" si="300"/>
        <v>0</v>
      </c>
      <c r="N494" s="83">
        <f t="shared" si="300"/>
        <v>0</v>
      </c>
      <c r="O494" s="83">
        <f t="shared" si="300"/>
        <v>0</v>
      </c>
      <c r="P494" s="83">
        <f t="shared" si="300"/>
        <v>0</v>
      </c>
      <c r="Q494" s="83">
        <f t="shared" si="300"/>
        <v>0</v>
      </c>
      <c r="R494" s="83">
        <f t="shared" si="300"/>
        <v>0</v>
      </c>
      <c r="S494" s="83">
        <f t="shared" si="300"/>
        <v>0</v>
      </c>
      <c r="T494" s="83">
        <f t="shared" si="300"/>
        <v>0</v>
      </c>
      <c r="U494" s="135">
        <f t="shared" si="221"/>
        <v>0</v>
      </c>
      <c r="AH494" s="146"/>
      <c r="AU494" s="146"/>
      <c r="BH494" s="146"/>
      <c r="BU494" s="146"/>
      <c r="CH494" s="146"/>
      <c r="CU494" s="146"/>
      <c r="DH494" s="146"/>
      <c r="DU494" s="146"/>
      <c r="EH494" s="146"/>
    </row>
    <row r="495" spans="1:138" ht="15.75" hidden="1" x14ac:dyDescent="0.25">
      <c r="A495" s="2">
        <f t="shared" si="297"/>
        <v>74</v>
      </c>
      <c r="B495" s="1">
        <f t="shared" si="297"/>
        <v>0</v>
      </c>
      <c r="C495" s="1">
        <f t="shared" si="297"/>
        <v>0</v>
      </c>
      <c r="D495" s="2">
        <f t="shared" si="297"/>
        <v>0</v>
      </c>
      <c r="E495" s="127">
        <f t="shared" si="297"/>
        <v>0</v>
      </c>
      <c r="F495" s="90"/>
      <c r="G495" s="155"/>
      <c r="I495" s="83">
        <f t="shared" ref="I495:T495" si="301">ROUND(H356*$G495/12,2)</f>
        <v>0</v>
      </c>
      <c r="J495" s="83">
        <f t="shared" si="301"/>
        <v>0</v>
      </c>
      <c r="K495" s="83">
        <f t="shared" si="301"/>
        <v>0</v>
      </c>
      <c r="L495" s="83">
        <f t="shared" si="301"/>
        <v>0</v>
      </c>
      <c r="M495" s="83">
        <f t="shared" si="301"/>
        <v>0</v>
      </c>
      <c r="N495" s="83">
        <f t="shared" si="301"/>
        <v>0</v>
      </c>
      <c r="O495" s="83">
        <f t="shared" si="301"/>
        <v>0</v>
      </c>
      <c r="P495" s="83">
        <f t="shared" si="301"/>
        <v>0</v>
      </c>
      <c r="Q495" s="83">
        <f t="shared" si="301"/>
        <v>0</v>
      </c>
      <c r="R495" s="83">
        <f t="shared" si="301"/>
        <v>0</v>
      </c>
      <c r="S495" s="83">
        <f t="shared" si="301"/>
        <v>0</v>
      </c>
      <c r="T495" s="83">
        <f t="shared" si="301"/>
        <v>0</v>
      </c>
      <c r="U495" s="135">
        <f t="shared" si="221"/>
        <v>0</v>
      </c>
      <c r="AH495" s="146"/>
      <c r="AU495" s="146"/>
      <c r="BH495" s="146"/>
      <c r="BU495" s="146"/>
      <c r="CH495" s="146"/>
      <c r="CU495" s="146"/>
      <c r="DH495" s="146"/>
      <c r="DU495" s="146"/>
      <c r="EH495" s="146"/>
    </row>
    <row r="496" spans="1:138" ht="15.75" hidden="1" x14ac:dyDescent="0.25">
      <c r="A496" s="2">
        <f t="shared" si="297"/>
        <v>75</v>
      </c>
      <c r="B496" s="1">
        <f t="shared" si="297"/>
        <v>0</v>
      </c>
      <c r="C496" s="1">
        <f t="shared" si="297"/>
        <v>0</v>
      </c>
      <c r="D496" s="2">
        <f t="shared" si="297"/>
        <v>0</v>
      </c>
      <c r="E496" s="127">
        <f t="shared" si="297"/>
        <v>0</v>
      </c>
      <c r="F496" s="90"/>
      <c r="G496" s="155"/>
      <c r="I496" s="83">
        <f t="shared" ref="I496:T496" si="302">ROUND(H357*$G496/12,2)</f>
        <v>0</v>
      </c>
      <c r="J496" s="83">
        <f t="shared" si="302"/>
        <v>0</v>
      </c>
      <c r="K496" s="83">
        <f t="shared" si="302"/>
        <v>0</v>
      </c>
      <c r="L496" s="83">
        <f t="shared" si="302"/>
        <v>0</v>
      </c>
      <c r="M496" s="83">
        <f t="shared" si="302"/>
        <v>0</v>
      </c>
      <c r="N496" s="83">
        <f t="shared" si="302"/>
        <v>0</v>
      </c>
      <c r="O496" s="83">
        <f t="shared" si="302"/>
        <v>0</v>
      </c>
      <c r="P496" s="83">
        <f t="shared" si="302"/>
        <v>0</v>
      </c>
      <c r="Q496" s="83">
        <f t="shared" si="302"/>
        <v>0</v>
      </c>
      <c r="R496" s="83">
        <f t="shared" si="302"/>
        <v>0</v>
      </c>
      <c r="S496" s="83">
        <f t="shared" si="302"/>
        <v>0</v>
      </c>
      <c r="T496" s="83">
        <f t="shared" si="302"/>
        <v>0</v>
      </c>
      <c r="U496" s="135">
        <f t="shared" si="221"/>
        <v>0</v>
      </c>
      <c r="AH496" s="146"/>
      <c r="AU496" s="146"/>
      <c r="BH496" s="146"/>
      <c r="BU496" s="146"/>
      <c r="CH496" s="146"/>
      <c r="CU496" s="146"/>
      <c r="DH496" s="146"/>
      <c r="DU496" s="146"/>
      <c r="EH496" s="146"/>
    </row>
    <row r="497" spans="1:138" ht="15.75" hidden="1" x14ac:dyDescent="0.25">
      <c r="A497" s="2">
        <f t="shared" si="297"/>
        <v>76</v>
      </c>
      <c r="B497" s="1">
        <f t="shared" si="297"/>
        <v>0</v>
      </c>
      <c r="C497" s="1">
        <f t="shared" si="297"/>
        <v>0</v>
      </c>
      <c r="D497" s="2">
        <f t="shared" si="297"/>
        <v>0</v>
      </c>
      <c r="E497" s="127">
        <f t="shared" si="297"/>
        <v>0</v>
      </c>
      <c r="F497" s="90"/>
      <c r="G497" s="155"/>
      <c r="I497" s="83">
        <f t="shared" ref="I497:T497" si="303">ROUND(H358*$G497/12,2)</f>
        <v>0</v>
      </c>
      <c r="J497" s="83">
        <f t="shared" si="303"/>
        <v>0</v>
      </c>
      <c r="K497" s="83">
        <f t="shared" si="303"/>
        <v>0</v>
      </c>
      <c r="L497" s="83">
        <f t="shared" si="303"/>
        <v>0</v>
      </c>
      <c r="M497" s="83">
        <f t="shared" si="303"/>
        <v>0</v>
      </c>
      <c r="N497" s="83">
        <f t="shared" si="303"/>
        <v>0</v>
      </c>
      <c r="O497" s="83">
        <f t="shared" si="303"/>
        <v>0</v>
      </c>
      <c r="P497" s="83">
        <f t="shared" si="303"/>
        <v>0</v>
      </c>
      <c r="Q497" s="83">
        <f t="shared" si="303"/>
        <v>0</v>
      </c>
      <c r="R497" s="83">
        <f t="shared" si="303"/>
        <v>0</v>
      </c>
      <c r="S497" s="83">
        <f t="shared" si="303"/>
        <v>0</v>
      </c>
      <c r="T497" s="83">
        <f t="shared" si="303"/>
        <v>0</v>
      </c>
      <c r="U497" s="135">
        <f t="shared" si="221"/>
        <v>0</v>
      </c>
      <c r="AH497" s="146"/>
      <c r="AU497" s="146"/>
      <c r="BH497" s="146"/>
      <c r="BU497" s="146"/>
      <c r="CH497" s="146"/>
      <c r="CU497" s="146"/>
      <c r="DH497" s="146"/>
      <c r="DU497" s="146"/>
      <c r="EH497" s="146"/>
    </row>
    <row r="498" spans="1:138" ht="15.75" hidden="1" x14ac:dyDescent="0.25">
      <c r="A498" s="2">
        <f t="shared" si="297"/>
        <v>77</v>
      </c>
      <c r="B498" s="1">
        <f t="shared" si="297"/>
        <v>0</v>
      </c>
      <c r="C498" s="1">
        <f t="shared" si="297"/>
        <v>0</v>
      </c>
      <c r="D498" s="2">
        <f t="shared" si="297"/>
        <v>0</v>
      </c>
      <c r="E498" s="127">
        <f t="shared" si="297"/>
        <v>0</v>
      </c>
      <c r="F498" s="90"/>
      <c r="G498" s="155"/>
      <c r="I498" s="83">
        <f t="shared" ref="I498:T498" si="304">ROUND(H359*$G498/12,2)</f>
        <v>0</v>
      </c>
      <c r="J498" s="83">
        <f t="shared" si="304"/>
        <v>0</v>
      </c>
      <c r="K498" s="83">
        <f t="shared" si="304"/>
        <v>0</v>
      </c>
      <c r="L498" s="83">
        <f t="shared" si="304"/>
        <v>0</v>
      </c>
      <c r="M498" s="83">
        <f t="shared" si="304"/>
        <v>0</v>
      </c>
      <c r="N498" s="83">
        <f t="shared" si="304"/>
        <v>0</v>
      </c>
      <c r="O498" s="83">
        <f t="shared" si="304"/>
        <v>0</v>
      </c>
      <c r="P498" s="83">
        <f t="shared" si="304"/>
        <v>0</v>
      </c>
      <c r="Q498" s="83">
        <f t="shared" si="304"/>
        <v>0</v>
      </c>
      <c r="R498" s="83">
        <f t="shared" si="304"/>
        <v>0</v>
      </c>
      <c r="S498" s="83">
        <f t="shared" si="304"/>
        <v>0</v>
      </c>
      <c r="T498" s="83">
        <f t="shared" si="304"/>
        <v>0</v>
      </c>
      <c r="U498" s="135">
        <f t="shared" si="221"/>
        <v>0</v>
      </c>
      <c r="AH498" s="146"/>
      <c r="AU498" s="146"/>
      <c r="BH498" s="146"/>
      <c r="BU498" s="146"/>
      <c r="CH498" s="146"/>
      <c r="CU498" s="146"/>
      <c r="DH498" s="146"/>
      <c r="DU498" s="146"/>
      <c r="EH498" s="146"/>
    </row>
    <row r="499" spans="1:138" ht="15.75" hidden="1" x14ac:dyDescent="0.25">
      <c r="A499" s="2">
        <f t="shared" si="297"/>
        <v>78</v>
      </c>
      <c r="B499" s="1">
        <f t="shared" si="297"/>
        <v>0</v>
      </c>
      <c r="C499" s="1">
        <f t="shared" si="297"/>
        <v>0</v>
      </c>
      <c r="D499" s="2">
        <f t="shared" si="297"/>
        <v>0</v>
      </c>
      <c r="E499" s="127">
        <f t="shared" si="297"/>
        <v>0</v>
      </c>
      <c r="F499" s="90"/>
      <c r="G499" s="155"/>
      <c r="I499" s="83">
        <f t="shared" ref="I499:T499" si="305">ROUND(H360*$G499/12,2)</f>
        <v>0</v>
      </c>
      <c r="J499" s="83">
        <f t="shared" si="305"/>
        <v>0</v>
      </c>
      <c r="K499" s="83">
        <f t="shared" si="305"/>
        <v>0</v>
      </c>
      <c r="L499" s="83">
        <f t="shared" si="305"/>
        <v>0</v>
      </c>
      <c r="M499" s="83">
        <f t="shared" si="305"/>
        <v>0</v>
      </c>
      <c r="N499" s="83">
        <f t="shared" si="305"/>
        <v>0</v>
      </c>
      <c r="O499" s="83">
        <f t="shared" si="305"/>
        <v>0</v>
      </c>
      <c r="P499" s="83">
        <f t="shared" si="305"/>
        <v>0</v>
      </c>
      <c r="Q499" s="83">
        <f t="shared" si="305"/>
        <v>0</v>
      </c>
      <c r="R499" s="83">
        <f t="shared" si="305"/>
        <v>0</v>
      </c>
      <c r="S499" s="83">
        <f t="shared" si="305"/>
        <v>0</v>
      </c>
      <c r="T499" s="83">
        <f t="shared" si="305"/>
        <v>0</v>
      </c>
      <c r="U499" s="135">
        <f t="shared" si="221"/>
        <v>0</v>
      </c>
      <c r="AH499" s="146"/>
      <c r="AU499" s="146"/>
      <c r="BH499" s="146"/>
      <c r="BU499" s="146"/>
      <c r="CH499" s="146"/>
      <c r="CU499" s="146"/>
      <c r="DH499" s="146"/>
      <c r="DU499" s="146"/>
      <c r="EH499" s="146"/>
    </row>
    <row r="500" spans="1:138" ht="15.75" hidden="1" x14ac:dyDescent="0.25">
      <c r="A500" s="2">
        <f t="shared" si="297"/>
        <v>79</v>
      </c>
      <c r="B500" s="1">
        <f t="shared" si="297"/>
        <v>0</v>
      </c>
      <c r="C500" s="1">
        <f t="shared" si="297"/>
        <v>0</v>
      </c>
      <c r="D500" s="2">
        <f t="shared" si="297"/>
        <v>0</v>
      </c>
      <c r="E500" s="127">
        <f t="shared" si="297"/>
        <v>0</v>
      </c>
      <c r="F500" s="90"/>
      <c r="G500" s="155"/>
      <c r="I500" s="83">
        <f t="shared" ref="I500:T500" si="306">ROUND(H361*$G500/12,2)</f>
        <v>0</v>
      </c>
      <c r="J500" s="83">
        <f t="shared" si="306"/>
        <v>0</v>
      </c>
      <c r="K500" s="83">
        <f t="shared" si="306"/>
        <v>0</v>
      </c>
      <c r="L500" s="83">
        <f t="shared" si="306"/>
        <v>0</v>
      </c>
      <c r="M500" s="83">
        <f t="shared" si="306"/>
        <v>0</v>
      </c>
      <c r="N500" s="83">
        <f t="shared" si="306"/>
        <v>0</v>
      </c>
      <c r="O500" s="83">
        <f t="shared" si="306"/>
        <v>0</v>
      </c>
      <c r="P500" s="83">
        <f t="shared" si="306"/>
        <v>0</v>
      </c>
      <c r="Q500" s="83">
        <f t="shared" si="306"/>
        <v>0</v>
      </c>
      <c r="R500" s="83">
        <f t="shared" si="306"/>
        <v>0</v>
      </c>
      <c r="S500" s="83">
        <f t="shared" si="306"/>
        <v>0</v>
      </c>
      <c r="T500" s="83">
        <f t="shared" si="306"/>
        <v>0</v>
      </c>
      <c r="U500" s="135">
        <f t="shared" si="221"/>
        <v>0</v>
      </c>
      <c r="AH500" s="146"/>
      <c r="AU500" s="146"/>
      <c r="BH500" s="146"/>
      <c r="BU500" s="146"/>
      <c r="CH500" s="146"/>
      <c r="CU500" s="146"/>
      <c r="DH500" s="146"/>
      <c r="DU500" s="146"/>
      <c r="EH500" s="146"/>
    </row>
    <row r="501" spans="1:138" ht="15.75" hidden="1" x14ac:dyDescent="0.25">
      <c r="A501" s="2">
        <f t="shared" si="297"/>
        <v>80</v>
      </c>
      <c r="B501" s="1">
        <f t="shared" si="297"/>
        <v>0</v>
      </c>
      <c r="C501" s="1">
        <f t="shared" si="297"/>
        <v>0</v>
      </c>
      <c r="D501" s="2">
        <f t="shared" si="297"/>
        <v>0</v>
      </c>
      <c r="E501" s="127">
        <f t="shared" si="297"/>
        <v>0</v>
      </c>
      <c r="F501" s="90"/>
      <c r="G501" s="155"/>
      <c r="I501" s="83">
        <f t="shared" ref="I501:T501" si="307">ROUND(H362*$G501/12,2)</f>
        <v>0</v>
      </c>
      <c r="J501" s="83">
        <f t="shared" si="307"/>
        <v>0</v>
      </c>
      <c r="K501" s="83">
        <f t="shared" si="307"/>
        <v>0</v>
      </c>
      <c r="L501" s="83">
        <f t="shared" si="307"/>
        <v>0</v>
      </c>
      <c r="M501" s="83">
        <f t="shared" si="307"/>
        <v>0</v>
      </c>
      <c r="N501" s="83">
        <f t="shared" si="307"/>
        <v>0</v>
      </c>
      <c r="O501" s="83">
        <f t="shared" si="307"/>
        <v>0</v>
      </c>
      <c r="P501" s="83">
        <f t="shared" si="307"/>
        <v>0</v>
      </c>
      <c r="Q501" s="83">
        <f t="shared" si="307"/>
        <v>0</v>
      </c>
      <c r="R501" s="83">
        <f t="shared" si="307"/>
        <v>0</v>
      </c>
      <c r="S501" s="83">
        <f t="shared" si="307"/>
        <v>0</v>
      </c>
      <c r="T501" s="83">
        <f t="shared" si="307"/>
        <v>0</v>
      </c>
      <c r="U501" s="135">
        <f t="shared" si="221"/>
        <v>0</v>
      </c>
      <c r="AH501" s="146"/>
      <c r="AU501" s="146"/>
      <c r="BH501" s="146"/>
      <c r="BU501" s="146"/>
      <c r="CH501" s="146"/>
      <c r="CU501" s="146"/>
      <c r="DH501" s="146"/>
      <c r="DU501" s="146"/>
      <c r="EH501" s="146"/>
    </row>
    <row r="502" spans="1:138" ht="15.75" hidden="1" x14ac:dyDescent="0.25">
      <c r="A502" s="2">
        <f t="shared" ref="A502:E511" si="308">A363</f>
        <v>81</v>
      </c>
      <c r="B502" s="1">
        <f t="shared" si="308"/>
        <v>0</v>
      </c>
      <c r="C502" s="1">
        <f t="shared" si="308"/>
        <v>0</v>
      </c>
      <c r="D502" s="2">
        <f t="shared" si="308"/>
        <v>0</v>
      </c>
      <c r="E502" s="127">
        <f t="shared" si="308"/>
        <v>0</v>
      </c>
      <c r="F502" s="90"/>
      <c r="G502" s="155"/>
      <c r="I502" s="83">
        <f t="shared" ref="I502:T502" si="309">ROUND(H363*$G502/12,2)</f>
        <v>0</v>
      </c>
      <c r="J502" s="83">
        <f t="shared" si="309"/>
        <v>0</v>
      </c>
      <c r="K502" s="83">
        <f t="shared" si="309"/>
        <v>0</v>
      </c>
      <c r="L502" s="83">
        <f t="shared" si="309"/>
        <v>0</v>
      </c>
      <c r="M502" s="83">
        <f t="shared" si="309"/>
        <v>0</v>
      </c>
      <c r="N502" s="83">
        <f t="shared" si="309"/>
        <v>0</v>
      </c>
      <c r="O502" s="83">
        <f t="shared" si="309"/>
        <v>0</v>
      </c>
      <c r="P502" s="83">
        <f t="shared" si="309"/>
        <v>0</v>
      </c>
      <c r="Q502" s="83">
        <f t="shared" si="309"/>
        <v>0</v>
      </c>
      <c r="R502" s="83">
        <f t="shared" si="309"/>
        <v>0</v>
      </c>
      <c r="S502" s="83">
        <f t="shared" si="309"/>
        <v>0</v>
      </c>
      <c r="T502" s="83">
        <f t="shared" si="309"/>
        <v>0</v>
      </c>
      <c r="U502" s="135">
        <f t="shared" si="221"/>
        <v>0</v>
      </c>
      <c r="AH502" s="146"/>
      <c r="AU502" s="146"/>
      <c r="BH502" s="146"/>
      <c r="BU502" s="146"/>
      <c r="CH502" s="146"/>
      <c r="CU502" s="146"/>
      <c r="DH502" s="146"/>
      <c r="DU502" s="146"/>
      <c r="EH502" s="146"/>
    </row>
    <row r="503" spans="1:138" ht="15.75" hidden="1" x14ac:dyDescent="0.25">
      <c r="A503" s="2">
        <f t="shared" si="308"/>
        <v>82</v>
      </c>
      <c r="B503" s="1">
        <f t="shared" si="308"/>
        <v>0</v>
      </c>
      <c r="C503" s="1">
        <f t="shared" si="308"/>
        <v>0</v>
      </c>
      <c r="D503" s="2">
        <f t="shared" si="308"/>
        <v>0</v>
      </c>
      <c r="E503" s="127">
        <f t="shared" si="308"/>
        <v>0</v>
      </c>
      <c r="F503" s="90"/>
      <c r="G503" s="155"/>
      <c r="I503" s="83">
        <f t="shared" ref="I503:T503" si="310">ROUND(H364*$G503/12,2)</f>
        <v>0</v>
      </c>
      <c r="J503" s="83">
        <f t="shared" si="310"/>
        <v>0</v>
      </c>
      <c r="K503" s="83">
        <f t="shared" si="310"/>
        <v>0</v>
      </c>
      <c r="L503" s="83">
        <f t="shared" si="310"/>
        <v>0</v>
      </c>
      <c r="M503" s="83">
        <f t="shared" si="310"/>
        <v>0</v>
      </c>
      <c r="N503" s="83">
        <f t="shared" si="310"/>
        <v>0</v>
      </c>
      <c r="O503" s="83">
        <f t="shared" si="310"/>
        <v>0</v>
      </c>
      <c r="P503" s="83">
        <f t="shared" si="310"/>
        <v>0</v>
      </c>
      <c r="Q503" s="83">
        <f t="shared" si="310"/>
        <v>0</v>
      </c>
      <c r="R503" s="83">
        <f t="shared" si="310"/>
        <v>0</v>
      </c>
      <c r="S503" s="83">
        <f t="shared" si="310"/>
        <v>0</v>
      </c>
      <c r="T503" s="83">
        <f t="shared" si="310"/>
        <v>0</v>
      </c>
      <c r="U503" s="135">
        <f t="shared" si="221"/>
        <v>0</v>
      </c>
      <c r="AH503" s="146"/>
      <c r="AU503" s="146"/>
      <c r="BH503" s="146"/>
      <c r="BU503" s="146"/>
      <c r="CH503" s="146"/>
      <c r="CU503" s="146"/>
      <c r="DH503" s="146"/>
      <c r="DU503" s="146"/>
      <c r="EH503" s="146"/>
    </row>
    <row r="504" spans="1:138" ht="15.75" hidden="1" x14ac:dyDescent="0.25">
      <c r="A504" s="2">
        <f t="shared" si="308"/>
        <v>83</v>
      </c>
      <c r="B504" s="1">
        <f t="shared" si="308"/>
        <v>0</v>
      </c>
      <c r="C504" s="1">
        <f t="shared" si="308"/>
        <v>0</v>
      </c>
      <c r="D504" s="2">
        <f t="shared" si="308"/>
        <v>0</v>
      </c>
      <c r="E504" s="127">
        <f t="shared" si="308"/>
        <v>0</v>
      </c>
      <c r="F504" s="90"/>
      <c r="G504" s="155"/>
      <c r="I504" s="83">
        <f t="shared" ref="I504:T504" si="311">ROUND(H365*$G504/12,2)</f>
        <v>0</v>
      </c>
      <c r="J504" s="83">
        <f t="shared" si="311"/>
        <v>0</v>
      </c>
      <c r="K504" s="83">
        <f t="shared" si="311"/>
        <v>0</v>
      </c>
      <c r="L504" s="83">
        <f t="shared" si="311"/>
        <v>0</v>
      </c>
      <c r="M504" s="83">
        <f t="shared" si="311"/>
        <v>0</v>
      </c>
      <c r="N504" s="83">
        <f t="shared" si="311"/>
        <v>0</v>
      </c>
      <c r="O504" s="83">
        <f t="shared" si="311"/>
        <v>0</v>
      </c>
      <c r="P504" s="83">
        <f t="shared" si="311"/>
        <v>0</v>
      </c>
      <c r="Q504" s="83">
        <f t="shared" si="311"/>
        <v>0</v>
      </c>
      <c r="R504" s="83">
        <f t="shared" si="311"/>
        <v>0</v>
      </c>
      <c r="S504" s="83">
        <f t="shared" si="311"/>
        <v>0</v>
      </c>
      <c r="T504" s="83">
        <f t="shared" si="311"/>
        <v>0</v>
      </c>
      <c r="U504" s="135">
        <f t="shared" si="221"/>
        <v>0</v>
      </c>
      <c r="AH504" s="146"/>
      <c r="AU504" s="146"/>
      <c r="BH504" s="146"/>
      <c r="BU504" s="146"/>
      <c r="CH504" s="146"/>
      <c r="CU504" s="146"/>
      <c r="DH504" s="146"/>
      <c r="DU504" s="146"/>
      <c r="EH504" s="146"/>
    </row>
    <row r="505" spans="1:138" ht="15.75" hidden="1" x14ac:dyDescent="0.25">
      <c r="A505" s="2">
        <f t="shared" si="308"/>
        <v>84</v>
      </c>
      <c r="B505" s="1">
        <f t="shared" si="308"/>
        <v>0</v>
      </c>
      <c r="C505" s="1">
        <f t="shared" si="308"/>
        <v>0</v>
      </c>
      <c r="D505" s="2">
        <f t="shared" si="308"/>
        <v>0</v>
      </c>
      <c r="E505" s="127">
        <f t="shared" si="308"/>
        <v>0</v>
      </c>
      <c r="F505" s="90"/>
      <c r="G505" s="155"/>
      <c r="I505" s="83">
        <f t="shared" ref="I505:T505" si="312">ROUND(H366*$G505/12,2)</f>
        <v>0</v>
      </c>
      <c r="J505" s="83">
        <f t="shared" si="312"/>
        <v>0</v>
      </c>
      <c r="K505" s="83">
        <f t="shared" si="312"/>
        <v>0</v>
      </c>
      <c r="L505" s="83">
        <f t="shared" si="312"/>
        <v>0</v>
      </c>
      <c r="M505" s="83">
        <f t="shared" si="312"/>
        <v>0</v>
      </c>
      <c r="N505" s="83">
        <f t="shared" si="312"/>
        <v>0</v>
      </c>
      <c r="O505" s="83">
        <f t="shared" si="312"/>
        <v>0</v>
      </c>
      <c r="P505" s="83">
        <f t="shared" si="312"/>
        <v>0</v>
      </c>
      <c r="Q505" s="83">
        <f t="shared" si="312"/>
        <v>0</v>
      </c>
      <c r="R505" s="83">
        <f t="shared" si="312"/>
        <v>0</v>
      </c>
      <c r="S505" s="83">
        <f t="shared" si="312"/>
        <v>0</v>
      </c>
      <c r="T505" s="83">
        <f t="shared" si="312"/>
        <v>0</v>
      </c>
      <c r="U505" s="135">
        <f t="shared" si="221"/>
        <v>0</v>
      </c>
      <c r="AH505" s="146"/>
      <c r="AU505" s="146"/>
      <c r="BH505" s="146"/>
      <c r="BU505" s="146"/>
      <c r="CH505" s="146"/>
      <c r="CU505" s="146"/>
      <c r="DH505" s="146"/>
      <c r="DU505" s="146"/>
      <c r="EH505" s="146"/>
    </row>
    <row r="506" spans="1:138" ht="15.75" hidden="1" x14ac:dyDescent="0.25">
      <c r="A506" s="2">
        <f t="shared" si="308"/>
        <v>85</v>
      </c>
      <c r="B506" s="1">
        <f t="shared" si="308"/>
        <v>0</v>
      </c>
      <c r="C506" s="1">
        <f t="shared" si="308"/>
        <v>0</v>
      </c>
      <c r="D506" s="2">
        <f t="shared" si="308"/>
        <v>0</v>
      </c>
      <c r="E506" s="127">
        <f t="shared" si="308"/>
        <v>0</v>
      </c>
      <c r="F506" s="90"/>
      <c r="G506" s="155"/>
      <c r="I506" s="83">
        <f t="shared" ref="I506:T506" si="313">ROUND(H367*$G506/12,2)</f>
        <v>0</v>
      </c>
      <c r="J506" s="83">
        <f t="shared" si="313"/>
        <v>0</v>
      </c>
      <c r="K506" s="83">
        <f t="shared" si="313"/>
        <v>0</v>
      </c>
      <c r="L506" s="83">
        <f t="shared" si="313"/>
        <v>0</v>
      </c>
      <c r="M506" s="83">
        <f t="shared" si="313"/>
        <v>0</v>
      </c>
      <c r="N506" s="83">
        <f t="shared" si="313"/>
        <v>0</v>
      </c>
      <c r="O506" s="83">
        <f t="shared" si="313"/>
        <v>0</v>
      </c>
      <c r="P506" s="83">
        <f t="shared" si="313"/>
        <v>0</v>
      </c>
      <c r="Q506" s="83">
        <f t="shared" si="313"/>
        <v>0</v>
      </c>
      <c r="R506" s="83">
        <f t="shared" si="313"/>
        <v>0</v>
      </c>
      <c r="S506" s="83">
        <f t="shared" si="313"/>
        <v>0</v>
      </c>
      <c r="T506" s="83">
        <f t="shared" si="313"/>
        <v>0</v>
      </c>
      <c r="U506" s="135">
        <f t="shared" si="221"/>
        <v>0</v>
      </c>
      <c r="AH506" s="146"/>
      <c r="AU506" s="146"/>
      <c r="BH506" s="146"/>
      <c r="BU506" s="146"/>
      <c r="CH506" s="146"/>
      <c r="CU506" s="146"/>
      <c r="DH506" s="146"/>
      <c r="DU506" s="146"/>
      <c r="EH506" s="146"/>
    </row>
    <row r="507" spans="1:138" ht="15.75" hidden="1" x14ac:dyDescent="0.25">
      <c r="A507" s="2">
        <f t="shared" si="308"/>
        <v>86</v>
      </c>
      <c r="B507" s="1">
        <f t="shared" si="308"/>
        <v>0</v>
      </c>
      <c r="C507" s="1">
        <f t="shared" si="308"/>
        <v>0</v>
      </c>
      <c r="D507" s="2">
        <f t="shared" si="308"/>
        <v>0</v>
      </c>
      <c r="E507" s="127">
        <f t="shared" si="308"/>
        <v>0</v>
      </c>
      <c r="F507" s="90"/>
      <c r="G507" s="155"/>
      <c r="I507" s="83">
        <f t="shared" ref="I507:T507" si="314">ROUND(H368*$G507/12,2)</f>
        <v>0</v>
      </c>
      <c r="J507" s="83">
        <f t="shared" si="314"/>
        <v>0</v>
      </c>
      <c r="K507" s="83">
        <f t="shared" si="314"/>
        <v>0</v>
      </c>
      <c r="L507" s="83">
        <f t="shared" si="314"/>
        <v>0</v>
      </c>
      <c r="M507" s="83">
        <f t="shared" si="314"/>
        <v>0</v>
      </c>
      <c r="N507" s="83">
        <f t="shared" si="314"/>
        <v>0</v>
      </c>
      <c r="O507" s="83">
        <f t="shared" si="314"/>
        <v>0</v>
      </c>
      <c r="P507" s="83">
        <f t="shared" si="314"/>
        <v>0</v>
      </c>
      <c r="Q507" s="83">
        <f t="shared" si="314"/>
        <v>0</v>
      </c>
      <c r="R507" s="83">
        <f t="shared" si="314"/>
        <v>0</v>
      </c>
      <c r="S507" s="83">
        <f t="shared" si="314"/>
        <v>0</v>
      </c>
      <c r="T507" s="83">
        <f t="shared" si="314"/>
        <v>0</v>
      </c>
      <c r="U507" s="135">
        <f t="shared" si="221"/>
        <v>0</v>
      </c>
      <c r="AH507" s="146"/>
      <c r="AU507" s="146"/>
      <c r="BH507" s="146"/>
      <c r="BU507" s="146"/>
      <c r="CH507" s="146"/>
      <c r="CU507" s="146"/>
      <c r="DH507" s="146"/>
      <c r="DU507" s="146"/>
      <c r="EH507" s="146"/>
    </row>
    <row r="508" spans="1:138" ht="15.75" hidden="1" x14ac:dyDescent="0.25">
      <c r="A508" s="2">
        <f t="shared" si="308"/>
        <v>87</v>
      </c>
      <c r="B508" s="1">
        <f t="shared" si="308"/>
        <v>0</v>
      </c>
      <c r="C508" s="1">
        <f t="shared" si="308"/>
        <v>0</v>
      </c>
      <c r="D508" s="2">
        <f t="shared" si="308"/>
        <v>0</v>
      </c>
      <c r="E508" s="127">
        <f t="shared" si="308"/>
        <v>0</v>
      </c>
      <c r="F508" s="90"/>
      <c r="G508" s="155"/>
      <c r="I508" s="83">
        <f t="shared" ref="I508:T508" si="315">ROUND(H369*$G508/12,2)</f>
        <v>0</v>
      </c>
      <c r="J508" s="83">
        <f t="shared" si="315"/>
        <v>0</v>
      </c>
      <c r="K508" s="83">
        <f t="shared" si="315"/>
        <v>0</v>
      </c>
      <c r="L508" s="83">
        <f t="shared" si="315"/>
        <v>0</v>
      </c>
      <c r="M508" s="83">
        <f t="shared" si="315"/>
        <v>0</v>
      </c>
      <c r="N508" s="83">
        <f t="shared" si="315"/>
        <v>0</v>
      </c>
      <c r="O508" s="83">
        <f t="shared" si="315"/>
        <v>0</v>
      </c>
      <c r="P508" s="83">
        <f t="shared" si="315"/>
        <v>0</v>
      </c>
      <c r="Q508" s="83">
        <f t="shared" si="315"/>
        <v>0</v>
      </c>
      <c r="R508" s="83">
        <f t="shared" si="315"/>
        <v>0</v>
      </c>
      <c r="S508" s="83">
        <f t="shared" si="315"/>
        <v>0</v>
      </c>
      <c r="T508" s="83">
        <f t="shared" si="315"/>
        <v>0</v>
      </c>
      <c r="U508" s="135">
        <f t="shared" si="221"/>
        <v>0</v>
      </c>
      <c r="AH508" s="146"/>
      <c r="AU508" s="146"/>
      <c r="BH508" s="146"/>
      <c r="BU508" s="146"/>
      <c r="CH508" s="146"/>
      <c r="CU508" s="146"/>
      <c r="DH508" s="146"/>
      <c r="DU508" s="146"/>
      <c r="EH508" s="146"/>
    </row>
    <row r="509" spans="1:138" ht="15.75" hidden="1" x14ac:dyDescent="0.25">
      <c r="A509" s="2">
        <f t="shared" si="308"/>
        <v>88</v>
      </c>
      <c r="B509" s="1">
        <f t="shared" si="308"/>
        <v>0</v>
      </c>
      <c r="C509" s="1">
        <f t="shared" si="308"/>
        <v>0</v>
      </c>
      <c r="D509" s="2">
        <f t="shared" si="308"/>
        <v>0</v>
      </c>
      <c r="E509" s="127">
        <f t="shared" si="308"/>
        <v>0</v>
      </c>
      <c r="F509" s="90"/>
      <c r="G509" s="155"/>
      <c r="I509" s="83">
        <f t="shared" ref="I509:T509" si="316">ROUND(H370*$G509/12,2)</f>
        <v>0</v>
      </c>
      <c r="J509" s="83">
        <f t="shared" si="316"/>
        <v>0</v>
      </c>
      <c r="K509" s="83">
        <f t="shared" si="316"/>
        <v>0</v>
      </c>
      <c r="L509" s="83">
        <f t="shared" si="316"/>
        <v>0</v>
      </c>
      <c r="M509" s="83">
        <f t="shared" si="316"/>
        <v>0</v>
      </c>
      <c r="N509" s="83">
        <f t="shared" si="316"/>
        <v>0</v>
      </c>
      <c r="O509" s="83">
        <f t="shared" si="316"/>
        <v>0</v>
      </c>
      <c r="P509" s="83">
        <f t="shared" si="316"/>
        <v>0</v>
      </c>
      <c r="Q509" s="83">
        <f t="shared" si="316"/>
        <v>0</v>
      </c>
      <c r="R509" s="83">
        <f t="shared" si="316"/>
        <v>0</v>
      </c>
      <c r="S509" s="83">
        <f t="shared" si="316"/>
        <v>0</v>
      </c>
      <c r="T509" s="83">
        <f t="shared" si="316"/>
        <v>0</v>
      </c>
      <c r="U509" s="135">
        <f t="shared" si="221"/>
        <v>0</v>
      </c>
      <c r="AH509" s="146"/>
      <c r="AU509" s="146"/>
      <c r="BH509" s="146"/>
      <c r="BU509" s="146"/>
      <c r="CH509" s="146"/>
      <c r="CU509" s="146"/>
      <c r="DH509" s="146"/>
      <c r="DU509" s="146"/>
      <c r="EH509" s="146"/>
    </row>
    <row r="510" spans="1:138" ht="15.75" hidden="1" x14ac:dyDescent="0.25">
      <c r="A510" s="2">
        <f t="shared" si="308"/>
        <v>89</v>
      </c>
      <c r="B510" s="1">
        <f t="shared" si="308"/>
        <v>0</v>
      </c>
      <c r="C510" s="1">
        <f t="shared" si="308"/>
        <v>0</v>
      </c>
      <c r="D510" s="2">
        <f t="shared" si="308"/>
        <v>0</v>
      </c>
      <c r="E510" s="127">
        <f t="shared" si="308"/>
        <v>0</v>
      </c>
      <c r="F510" s="90"/>
      <c r="G510" s="155"/>
      <c r="I510" s="83">
        <f t="shared" ref="I510:T510" si="317">ROUND(H371*$G510/12,2)</f>
        <v>0</v>
      </c>
      <c r="J510" s="83">
        <f t="shared" si="317"/>
        <v>0</v>
      </c>
      <c r="K510" s="83">
        <f t="shared" si="317"/>
        <v>0</v>
      </c>
      <c r="L510" s="83">
        <f t="shared" si="317"/>
        <v>0</v>
      </c>
      <c r="M510" s="83">
        <f t="shared" si="317"/>
        <v>0</v>
      </c>
      <c r="N510" s="83">
        <f t="shared" si="317"/>
        <v>0</v>
      </c>
      <c r="O510" s="83">
        <f t="shared" si="317"/>
        <v>0</v>
      </c>
      <c r="P510" s="83">
        <f t="shared" si="317"/>
        <v>0</v>
      </c>
      <c r="Q510" s="83">
        <f t="shared" si="317"/>
        <v>0</v>
      </c>
      <c r="R510" s="83">
        <f t="shared" si="317"/>
        <v>0</v>
      </c>
      <c r="S510" s="83">
        <f t="shared" si="317"/>
        <v>0</v>
      </c>
      <c r="T510" s="83">
        <f t="shared" si="317"/>
        <v>0</v>
      </c>
      <c r="U510" s="135">
        <f t="shared" si="221"/>
        <v>0</v>
      </c>
      <c r="AH510" s="146"/>
      <c r="AU510" s="146"/>
      <c r="BH510" s="146"/>
      <c r="BU510" s="146"/>
      <c r="CH510" s="146"/>
      <c r="CU510" s="146"/>
      <c r="DH510" s="146"/>
      <c r="DU510" s="146"/>
      <c r="EH510" s="146"/>
    </row>
    <row r="511" spans="1:138" ht="15.75" hidden="1" x14ac:dyDescent="0.25">
      <c r="A511" s="2">
        <f t="shared" si="308"/>
        <v>90</v>
      </c>
      <c r="B511" s="1">
        <f t="shared" si="308"/>
        <v>0</v>
      </c>
      <c r="C511" s="1">
        <f t="shared" si="308"/>
        <v>0</v>
      </c>
      <c r="D511" s="2">
        <f t="shared" si="308"/>
        <v>0</v>
      </c>
      <c r="E511" s="127">
        <f t="shared" si="308"/>
        <v>0</v>
      </c>
      <c r="F511" s="90"/>
      <c r="G511" s="155"/>
      <c r="I511" s="83">
        <f t="shared" ref="I511:T511" si="318">ROUND(H372*$G511/12,2)</f>
        <v>0</v>
      </c>
      <c r="J511" s="83">
        <f t="shared" si="318"/>
        <v>0</v>
      </c>
      <c r="K511" s="83">
        <f t="shared" si="318"/>
        <v>0</v>
      </c>
      <c r="L511" s="83">
        <f t="shared" si="318"/>
        <v>0</v>
      </c>
      <c r="M511" s="83">
        <f t="shared" si="318"/>
        <v>0</v>
      </c>
      <c r="N511" s="83">
        <f t="shared" si="318"/>
        <v>0</v>
      </c>
      <c r="O511" s="83">
        <f t="shared" si="318"/>
        <v>0</v>
      </c>
      <c r="P511" s="83">
        <f t="shared" si="318"/>
        <v>0</v>
      </c>
      <c r="Q511" s="83">
        <f t="shared" si="318"/>
        <v>0</v>
      </c>
      <c r="R511" s="83">
        <f t="shared" si="318"/>
        <v>0</v>
      </c>
      <c r="S511" s="83">
        <f t="shared" si="318"/>
        <v>0</v>
      </c>
      <c r="T511" s="83">
        <f t="shared" si="318"/>
        <v>0</v>
      </c>
      <c r="U511" s="135">
        <f t="shared" si="221"/>
        <v>0</v>
      </c>
      <c r="AH511" s="146"/>
      <c r="AU511" s="146"/>
      <c r="BH511" s="146"/>
      <c r="BU511" s="146"/>
      <c r="CH511" s="146"/>
      <c r="CU511" s="146"/>
      <c r="DH511" s="146"/>
      <c r="DU511" s="146"/>
      <c r="EH511" s="146"/>
    </row>
    <row r="512" spans="1:138" ht="15.75" hidden="1" x14ac:dyDescent="0.25">
      <c r="A512" s="2">
        <f t="shared" ref="A512:E521" si="319">A373</f>
        <v>91</v>
      </c>
      <c r="B512" s="1">
        <f t="shared" si="319"/>
        <v>0</v>
      </c>
      <c r="C512" s="1">
        <f t="shared" si="319"/>
        <v>0</v>
      </c>
      <c r="D512" s="2">
        <f t="shared" si="319"/>
        <v>0</v>
      </c>
      <c r="E512" s="127">
        <f t="shared" si="319"/>
        <v>0</v>
      </c>
      <c r="F512" s="90"/>
      <c r="G512" s="155"/>
      <c r="I512" s="83">
        <f t="shared" ref="I512:T512" si="320">ROUND(H373*$G512/12,2)</f>
        <v>0</v>
      </c>
      <c r="J512" s="83">
        <f t="shared" si="320"/>
        <v>0</v>
      </c>
      <c r="K512" s="83">
        <f t="shared" si="320"/>
        <v>0</v>
      </c>
      <c r="L512" s="83">
        <f t="shared" si="320"/>
        <v>0</v>
      </c>
      <c r="M512" s="83">
        <f t="shared" si="320"/>
        <v>0</v>
      </c>
      <c r="N512" s="83">
        <f t="shared" si="320"/>
        <v>0</v>
      </c>
      <c r="O512" s="83">
        <f t="shared" si="320"/>
        <v>0</v>
      </c>
      <c r="P512" s="83">
        <f t="shared" si="320"/>
        <v>0</v>
      </c>
      <c r="Q512" s="83">
        <f t="shared" si="320"/>
        <v>0</v>
      </c>
      <c r="R512" s="83">
        <f t="shared" si="320"/>
        <v>0</v>
      </c>
      <c r="S512" s="83">
        <f t="shared" si="320"/>
        <v>0</v>
      </c>
      <c r="T512" s="83">
        <f t="shared" si="320"/>
        <v>0</v>
      </c>
      <c r="U512" s="135">
        <f t="shared" si="221"/>
        <v>0</v>
      </c>
      <c r="AH512" s="146"/>
      <c r="AU512" s="146"/>
      <c r="BH512" s="146"/>
      <c r="BU512" s="146"/>
      <c r="CH512" s="146"/>
      <c r="CU512" s="146"/>
      <c r="DH512" s="146"/>
      <c r="DU512" s="146"/>
      <c r="EH512" s="146"/>
    </row>
    <row r="513" spans="1:138" ht="15.75" hidden="1" x14ac:dyDescent="0.25">
      <c r="A513" s="2">
        <f t="shared" si="319"/>
        <v>92</v>
      </c>
      <c r="B513" s="1">
        <f t="shared" si="319"/>
        <v>0</v>
      </c>
      <c r="C513" s="1">
        <f t="shared" si="319"/>
        <v>0</v>
      </c>
      <c r="D513" s="2">
        <f t="shared" si="319"/>
        <v>0</v>
      </c>
      <c r="E513" s="127">
        <f t="shared" si="319"/>
        <v>0</v>
      </c>
      <c r="F513" s="90"/>
      <c r="G513" s="155"/>
      <c r="I513" s="83">
        <f t="shared" ref="I513:T513" si="321">ROUND(H374*$G513/12,2)</f>
        <v>0</v>
      </c>
      <c r="J513" s="83">
        <f t="shared" si="321"/>
        <v>0</v>
      </c>
      <c r="K513" s="83">
        <f t="shared" si="321"/>
        <v>0</v>
      </c>
      <c r="L513" s="83">
        <f t="shared" si="321"/>
        <v>0</v>
      </c>
      <c r="M513" s="83">
        <f t="shared" si="321"/>
        <v>0</v>
      </c>
      <c r="N513" s="83">
        <f t="shared" si="321"/>
        <v>0</v>
      </c>
      <c r="O513" s="83">
        <f t="shared" si="321"/>
        <v>0</v>
      </c>
      <c r="P513" s="83">
        <f t="shared" si="321"/>
        <v>0</v>
      </c>
      <c r="Q513" s="83">
        <f t="shared" si="321"/>
        <v>0</v>
      </c>
      <c r="R513" s="83">
        <f t="shared" si="321"/>
        <v>0</v>
      </c>
      <c r="S513" s="83">
        <f t="shared" si="321"/>
        <v>0</v>
      </c>
      <c r="T513" s="83">
        <f t="shared" si="321"/>
        <v>0</v>
      </c>
      <c r="U513" s="135">
        <f t="shared" si="221"/>
        <v>0</v>
      </c>
      <c r="AH513" s="146"/>
      <c r="AU513" s="146"/>
      <c r="BH513" s="146"/>
      <c r="BU513" s="146"/>
      <c r="CH513" s="146"/>
      <c r="CU513" s="146"/>
      <c r="DH513" s="146"/>
      <c r="DU513" s="146"/>
      <c r="EH513" s="146"/>
    </row>
    <row r="514" spans="1:138" ht="15.75" hidden="1" x14ac:dyDescent="0.25">
      <c r="A514" s="2">
        <f t="shared" si="319"/>
        <v>93</v>
      </c>
      <c r="B514" s="1">
        <f t="shared" si="319"/>
        <v>0</v>
      </c>
      <c r="C514" s="1">
        <f t="shared" si="319"/>
        <v>0</v>
      </c>
      <c r="D514" s="2">
        <f t="shared" si="319"/>
        <v>0</v>
      </c>
      <c r="E514" s="127">
        <f t="shared" si="319"/>
        <v>0</v>
      </c>
      <c r="F514" s="90"/>
      <c r="G514" s="155"/>
      <c r="I514" s="83">
        <f t="shared" ref="I514:T514" si="322">ROUND(H375*$G514/12,2)</f>
        <v>0</v>
      </c>
      <c r="J514" s="83">
        <f t="shared" si="322"/>
        <v>0</v>
      </c>
      <c r="K514" s="83">
        <f t="shared" si="322"/>
        <v>0</v>
      </c>
      <c r="L514" s="83">
        <f t="shared" si="322"/>
        <v>0</v>
      </c>
      <c r="M514" s="83">
        <f t="shared" si="322"/>
        <v>0</v>
      </c>
      <c r="N514" s="83">
        <f t="shared" si="322"/>
        <v>0</v>
      </c>
      <c r="O514" s="83">
        <f t="shared" si="322"/>
        <v>0</v>
      </c>
      <c r="P514" s="83">
        <f t="shared" si="322"/>
        <v>0</v>
      </c>
      <c r="Q514" s="83">
        <f t="shared" si="322"/>
        <v>0</v>
      </c>
      <c r="R514" s="83">
        <f t="shared" si="322"/>
        <v>0</v>
      </c>
      <c r="S514" s="83">
        <f t="shared" si="322"/>
        <v>0</v>
      </c>
      <c r="T514" s="83">
        <f t="shared" si="322"/>
        <v>0</v>
      </c>
      <c r="U514" s="135">
        <f t="shared" si="221"/>
        <v>0</v>
      </c>
      <c r="AH514" s="146"/>
      <c r="AU514" s="146"/>
      <c r="BH514" s="146"/>
      <c r="BU514" s="146"/>
      <c r="CH514" s="146"/>
      <c r="CU514" s="146"/>
      <c r="DH514" s="146"/>
      <c r="DU514" s="146"/>
      <c r="EH514" s="146"/>
    </row>
    <row r="515" spans="1:138" ht="15.75" hidden="1" x14ac:dyDescent="0.25">
      <c r="A515" s="2">
        <f t="shared" si="319"/>
        <v>94</v>
      </c>
      <c r="B515" s="1">
        <f t="shared" si="319"/>
        <v>0</v>
      </c>
      <c r="C515" s="1">
        <f t="shared" si="319"/>
        <v>0</v>
      </c>
      <c r="D515" s="2">
        <f t="shared" si="319"/>
        <v>0</v>
      </c>
      <c r="E515" s="127">
        <f t="shared" si="319"/>
        <v>0</v>
      </c>
      <c r="F515" s="90"/>
      <c r="G515" s="155"/>
      <c r="I515" s="83">
        <f t="shared" ref="I515:T515" si="323">ROUND(H376*$G515/12,2)</f>
        <v>0</v>
      </c>
      <c r="J515" s="83">
        <f t="shared" si="323"/>
        <v>0</v>
      </c>
      <c r="K515" s="83">
        <f t="shared" si="323"/>
        <v>0</v>
      </c>
      <c r="L515" s="83">
        <f t="shared" si="323"/>
        <v>0</v>
      </c>
      <c r="M515" s="83">
        <f t="shared" si="323"/>
        <v>0</v>
      </c>
      <c r="N515" s="83">
        <f t="shared" si="323"/>
        <v>0</v>
      </c>
      <c r="O515" s="83">
        <f t="shared" si="323"/>
        <v>0</v>
      </c>
      <c r="P515" s="83">
        <f t="shared" si="323"/>
        <v>0</v>
      </c>
      <c r="Q515" s="83">
        <f t="shared" si="323"/>
        <v>0</v>
      </c>
      <c r="R515" s="83">
        <f t="shared" si="323"/>
        <v>0</v>
      </c>
      <c r="S515" s="83">
        <f t="shared" si="323"/>
        <v>0</v>
      </c>
      <c r="T515" s="83">
        <f t="shared" si="323"/>
        <v>0</v>
      </c>
      <c r="U515" s="135">
        <f t="shared" si="221"/>
        <v>0</v>
      </c>
      <c r="AH515" s="146"/>
      <c r="AU515" s="146"/>
      <c r="BH515" s="146"/>
      <c r="BU515" s="146"/>
      <c r="CH515" s="146"/>
      <c r="CU515" s="146"/>
      <c r="DH515" s="146"/>
      <c r="DU515" s="146"/>
      <c r="EH515" s="146"/>
    </row>
    <row r="516" spans="1:138" ht="15.75" hidden="1" x14ac:dyDescent="0.25">
      <c r="A516" s="2">
        <f t="shared" si="319"/>
        <v>95</v>
      </c>
      <c r="B516" s="1">
        <f t="shared" si="319"/>
        <v>0</v>
      </c>
      <c r="C516" s="1">
        <f t="shared" si="319"/>
        <v>0</v>
      </c>
      <c r="D516" s="2">
        <f t="shared" si="319"/>
        <v>0</v>
      </c>
      <c r="E516" s="127">
        <f t="shared" si="319"/>
        <v>0</v>
      </c>
      <c r="F516" s="90"/>
      <c r="G516" s="155"/>
      <c r="I516" s="83">
        <f t="shared" ref="I516:T516" si="324">ROUND(H377*$G516/12,2)</f>
        <v>0</v>
      </c>
      <c r="J516" s="83">
        <f t="shared" si="324"/>
        <v>0</v>
      </c>
      <c r="K516" s="83">
        <f t="shared" si="324"/>
        <v>0</v>
      </c>
      <c r="L516" s="83">
        <f t="shared" si="324"/>
        <v>0</v>
      </c>
      <c r="M516" s="83">
        <f t="shared" si="324"/>
        <v>0</v>
      </c>
      <c r="N516" s="83">
        <f t="shared" si="324"/>
        <v>0</v>
      </c>
      <c r="O516" s="83">
        <f t="shared" si="324"/>
        <v>0</v>
      </c>
      <c r="P516" s="83">
        <f t="shared" si="324"/>
        <v>0</v>
      </c>
      <c r="Q516" s="83">
        <f t="shared" si="324"/>
        <v>0</v>
      </c>
      <c r="R516" s="83">
        <f t="shared" si="324"/>
        <v>0</v>
      </c>
      <c r="S516" s="83">
        <f t="shared" si="324"/>
        <v>0</v>
      </c>
      <c r="T516" s="83">
        <f t="shared" si="324"/>
        <v>0</v>
      </c>
      <c r="U516" s="135">
        <f t="shared" si="221"/>
        <v>0</v>
      </c>
      <c r="AH516" s="146"/>
      <c r="AU516" s="146"/>
      <c r="BH516" s="146"/>
      <c r="BU516" s="146"/>
      <c r="CH516" s="146"/>
      <c r="CU516" s="146"/>
      <c r="DH516" s="146"/>
      <c r="DU516" s="146"/>
      <c r="EH516" s="146"/>
    </row>
    <row r="517" spans="1:138" ht="15.75" hidden="1" x14ac:dyDescent="0.25">
      <c r="A517" s="2">
        <f t="shared" si="319"/>
        <v>96</v>
      </c>
      <c r="B517" s="1">
        <f t="shared" si="319"/>
        <v>0</v>
      </c>
      <c r="C517" s="1">
        <f t="shared" si="319"/>
        <v>0</v>
      </c>
      <c r="D517" s="2">
        <f t="shared" si="319"/>
        <v>0</v>
      </c>
      <c r="E517" s="127">
        <f t="shared" si="319"/>
        <v>0</v>
      </c>
      <c r="F517" s="90"/>
      <c r="G517" s="155"/>
      <c r="I517" s="83">
        <f t="shared" ref="I517:T517" si="325">ROUND(H378*$G517/12,2)</f>
        <v>0</v>
      </c>
      <c r="J517" s="83">
        <f t="shared" si="325"/>
        <v>0</v>
      </c>
      <c r="K517" s="83">
        <f t="shared" si="325"/>
        <v>0</v>
      </c>
      <c r="L517" s="83">
        <f t="shared" si="325"/>
        <v>0</v>
      </c>
      <c r="M517" s="83">
        <f t="shared" si="325"/>
        <v>0</v>
      </c>
      <c r="N517" s="83">
        <f t="shared" si="325"/>
        <v>0</v>
      </c>
      <c r="O517" s="83">
        <f t="shared" si="325"/>
        <v>0</v>
      </c>
      <c r="P517" s="83">
        <f t="shared" si="325"/>
        <v>0</v>
      </c>
      <c r="Q517" s="83">
        <f t="shared" si="325"/>
        <v>0</v>
      </c>
      <c r="R517" s="83">
        <f t="shared" si="325"/>
        <v>0</v>
      </c>
      <c r="S517" s="83">
        <f t="shared" si="325"/>
        <v>0</v>
      </c>
      <c r="T517" s="83">
        <f t="shared" si="325"/>
        <v>0</v>
      </c>
      <c r="U517" s="135">
        <f t="shared" si="221"/>
        <v>0</v>
      </c>
      <c r="AH517" s="146"/>
      <c r="AU517" s="146"/>
      <c r="BH517" s="146"/>
      <c r="BU517" s="146"/>
      <c r="CH517" s="146"/>
      <c r="CU517" s="146"/>
      <c r="DH517" s="146"/>
      <c r="DU517" s="146"/>
      <c r="EH517" s="146"/>
    </row>
    <row r="518" spans="1:138" ht="15.75" hidden="1" x14ac:dyDescent="0.25">
      <c r="A518" s="2">
        <f t="shared" si="319"/>
        <v>97</v>
      </c>
      <c r="B518" s="1">
        <f t="shared" si="319"/>
        <v>0</v>
      </c>
      <c r="C518" s="1">
        <f t="shared" si="319"/>
        <v>0</v>
      </c>
      <c r="D518" s="2">
        <f t="shared" si="319"/>
        <v>0</v>
      </c>
      <c r="E518" s="127">
        <f t="shared" si="319"/>
        <v>0</v>
      </c>
      <c r="F518" s="90"/>
      <c r="G518" s="155"/>
      <c r="I518" s="83">
        <f t="shared" ref="I518:T518" si="326">ROUND(H379*$G518/12,2)</f>
        <v>0</v>
      </c>
      <c r="J518" s="83">
        <f t="shared" si="326"/>
        <v>0</v>
      </c>
      <c r="K518" s="83">
        <f t="shared" si="326"/>
        <v>0</v>
      </c>
      <c r="L518" s="83">
        <f t="shared" si="326"/>
        <v>0</v>
      </c>
      <c r="M518" s="83">
        <f t="shared" si="326"/>
        <v>0</v>
      </c>
      <c r="N518" s="83">
        <f t="shared" si="326"/>
        <v>0</v>
      </c>
      <c r="O518" s="83">
        <f t="shared" si="326"/>
        <v>0</v>
      </c>
      <c r="P518" s="83">
        <f t="shared" si="326"/>
        <v>0</v>
      </c>
      <c r="Q518" s="83">
        <f t="shared" si="326"/>
        <v>0</v>
      </c>
      <c r="R518" s="83">
        <f t="shared" si="326"/>
        <v>0</v>
      </c>
      <c r="S518" s="83">
        <f t="shared" si="326"/>
        <v>0</v>
      </c>
      <c r="T518" s="83">
        <f t="shared" si="326"/>
        <v>0</v>
      </c>
      <c r="U518" s="135">
        <f t="shared" si="221"/>
        <v>0</v>
      </c>
      <c r="AH518" s="146"/>
      <c r="AU518" s="146"/>
      <c r="BH518" s="146"/>
      <c r="BU518" s="146"/>
      <c r="CH518" s="146"/>
      <c r="CU518" s="146"/>
      <c r="DH518" s="146"/>
      <c r="DU518" s="146"/>
      <c r="EH518" s="146"/>
    </row>
    <row r="519" spans="1:138" ht="15.75" hidden="1" x14ac:dyDescent="0.25">
      <c r="A519" s="2">
        <f t="shared" si="319"/>
        <v>98</v>
      </c>
      <c r="B519" s="1">
        <f t="shared" si="319"/>
        <v>0</v>
      </c>
      <c r="C519" s="1">
        <f t="shared" si="319"/>
        <v>0</v>
      </c>
      <c r="D519" s="2">
        <f t="shared" si="319"/>
        <v>0</v>
      </c>
      <c r="E519" s="127">
        <f t="shared" si="319"/>
        <v>0</v>
      </c>
      <c r="F519" s="90"/>
      <c r="G519" s="155"/>
      <c r="I519" s="83">
        <f t="shared" ref="I519:T519" si="327">ROUND(H380*$G519/12,2)</f>
        <v>0</v>
      </c>
      <c r="J519" s="83">
        <f t="shared" si="327"/>
        <v>0</v>
      </c>
      <c r="K519" s="83">
        <f t="shared" si="327"/>
        <v>0</v>
      </c>
      <c r="L519" s="83">
        <f t="shared" si="327"/>
        <v>0</v>
      </c>
      <c r="M519" s="83">
        <f t="shared" si="327"/>
        <v>0</v>
      </c>
      <c r="N519" s="83">
        <f t="shared" si="327"/>
        <v>0</v>
      </c>
      <c r="O519" s="83">
        <f t="shared" si="327"/>
        <v>0</v>
      </c>
      <c r="P519" s="83">
        <f t="shared" si="327"/>
        <v>0</v>
      </c>
      <c r="Q519" s="83">
        <f t="shared" si="327"/>
        <v>0</v>
      </c>
      <c r="R519" s="83">
        <f t="shared" si="327"/>
        <v>0</v>
      </c>
      <c r="S519" s="83">
        <f t="shared" si="327"/>
        <v>0</v>
      </c>
      <c r="T519" s="83">
        <f t="shared" si="327"/>
        <v>0</v>
      </c>
      <c r="U519" s="135">
        <f t="shared" si="221"/>
        <v>0</v>
      </c>
      <c r="AH519" s="146"/>
      <c r="AU519" s="146"/>
      <c r="BH519" s="146"/>
      <c r="BU519" s="146"/>
      <c r="CH519" s="146"/>
      <c r="CU519" s="146"/>
      <c r="DH519" s="146"/>
      <c r="DU519" s="146"/>
      <c r="EH519" s="146"/>
    </row>
    <row r="520" spans="1:138" ht="15.75" hidden="1" x14ac:dyDescent="0.25">
      <c r="A520" s="2">
        <f t="shared" si="319"/>
        <v>99</v>
      </c>
      <c r="B520" s="1">
        <f t="shared" si="319"/>
        <v>0</v>
      </c>
      <c r="C520" s="1">
        <f t="shared" si="319"/>
        <v>0</v>
      </c>
      <c r="D520" s="2">
        <f t="shared" si="319"/>
        <v>0</v>
      </c>
      <c r="E520" s="127">
        <f t="shared" si="319"/>
        <v>0</v>
      </c>
      <c r="F520" s="90"/>
      <c r="G520" s="155"/>
      <c r="I520" s="83">
        <f t="shared" ref="I520:T520" si="328">ROUND(H381*$G520/12,2)</f>
        <v>0</v>
      </c>
      <c r="J520" s="83">
        <f t="shared" si="328"/>
        <v>0</v>
      </c>
      <c r="K520" s="83">
        <f t="shared" si="328"/>
        <v>0</v>
      </c>
      <c r="L520" s="83">
        <f t="shared" si="328"/>
        <v>0</v>
      </c>
      <c r="M520" s="83">
        <f t="shared" si="328"/>
        <v>0</v>
      </c>
      <c r="N520" s="83">
        <f t="shared" si="328"/>
        <v>0</v>
      </c>
      <c r="O520" s="83">
        <f t="shared" si="328"/>
        <v>0</v>
      </c>
      <c r="P520" s="83">
        <f t="shared" si="328"/>
        <v>0</v>
      </c>
      <c r="Q520" s="83">
        <f t="shared" si="328"/>
        <v>0</v>
      </c>
      <c r="R520" s="83">
        <f t="shared" si="328"/>
        <v>0</v>
      </c>
      <c r="S520" s="83">
        <f t="shared" si="328"/>
        <v>0</v>
      </c>
      <c r="T520" s="83">
        <f t="shared" si="328"/>
        <v>0</v>
      </c>
      <c r="U520" s="135">
        <f t="shared" si="221"/>
        <v>0</v>
      </c>
      <c r="AH520" s="146"/>
      <c r="AU520" s="146"/>
      <c r="BH520" s="146"/>
      <c r="BU520" s="146"/>
      <c r="CH520" s="146"/>
      <c r="CU520" s="146"/>
      <c r="DH520" s="146"/>
      <c r="DU520" s="146"/>
      <c r="EH520" s="146"/>
    </row>
    <row r="521" spans="1:138" ht="15.75" hidden="1" x14ac:dyDescent="0.25">
      <c r="A521" s="2">
        <f t="shared" si="319"/>
        <v>100</v>
      </c>
      <c r="B521" s="1">
        <f t="shared" si="319"/>
        <v>0</v>
      </c>
      <c r="C521" s="1">
        <f t="shared" si="319"/>
        <v>0</v>
      </c>
      <c r="D521" s="2">
        <f t="shared" si="319"/>
        <v>0</v>
      </c>
      <c r="E521" s="127">
        <f t="shared" si="319"/>
        <v>0</v>
      </c>
      <c r="F521" s="90"/>
      <c r="G521" s="155"/>
      <c r="I521" s="83">
        <f t="shared" ref="I521:T521" si="329">ROUND(H382*$G521/12,2)</f>
        <v>0</v>
      </c>
      <c r="J521" s="83">
        <f t="shared" si="329"/>
        <v>0</v>
      </c>
      <c r="K521" s="83">
        <f t="shared" si="329"/>
        <v>0</v>
      </c>
      <c r="L521" s="83">
        <f t="shared" si="329"/>
        <v>0</v>
      </c>
      <c r="M521" s="83">
        <f t="shared" si="329"/>
        <v>0</v>
      </c>
      <c r="N521" s="83">
        <f t="shared" si="329"/>
        <v>0</v>
      </c>
      <c r="O521" s="83">
        <f t="shared" si="329"/>
        <v>0</v>
      </c>
      <c r="P521" s="83">
        <f t="shared" si="329"/>
        <v>0</v>
      </c>
      <c r="Q521" s="83">
        <f t="shared" si="329"/>
        <v>0</v>
      </c>
      <c r="R521" s="83">
        <f t="shared" si="329"/>
        <v>0</v>
      </c>
      <c r="S521" s="83">
        <f t="shared" si="329"/>
        <v>0</v>
      </c>
      <c r="T521" s="83">
        <f t="shared" si="329"/>
        <v>0</v>
      </c>
      <c r="U521" s="135">
        <f t="shared" si="221"/>
        <v>0</v>
      </c>
      <c r="AH521" s="146"/>
      <c r="AU521" s="146"/>
      <c r="BH521" s="146"/>
      <c r="BU521" s="146"/>
      <c r="CH521" s="146"/>
      <c r="CU521" s="146"/>
      <c r="DH521" s="146"/>
      <c r="DU521" s="146"/>
      <c r="EH521" s="146"/>
    </row>
    <row r="522" spans="1:138" ht="15.75" hidden="1" x14ac:dyDescent="0.25">
      <c r="A522" s="2">
        <f t="shared" ref="A522:E531" si="330">A383</f>
        <v>101</v>
      </c>
      <c r="B522" s="1">
        <f t="shared" si="330"/>
        <v>0</v>
      </c>
      <c r="C522" s="1">
        <f t="shared" si="330"/>
        <v>0</v>
      </c>
      <c r="D522" s="2">
        <f t="shared" si="330"/>
        <v>0</v>
      </c>
      <c r="E522" s="127">
        <f t="shared" si="330"/>
        <v>0</v>
      </c>
      <c r="F522" s="90"/>
      <c r="G522" s="155"/>
      <c r="I522" s="83">
        <f t="shared" ref="I522:T522" si="331">ROUND(H383*$G522/12,2)</f>
        <v>0</v>
      </c>
      <c r="J522" s="83">
        <f t="shared" si="331"/>
        <v>0</v>
      </c>
      <c r="K522" s="83">
        <f t="shared" si="331"/>
        <v>0</v>
      </c>
      <c r="L522" s="83">
        <f t="shared" si="331"/>
        <v>0</v>
      </c>
      <c r="M522" s="83">
        <f t="shared" si="331"/>
        <v>0</v>
      </c>
      <c r="N522" s="83">
        <f t="shared" si="331"/>
        <v>0</v>
      </c>
      <c r="O522" s="83">
        <f t="shared" si="331"/>
        <v>0</v>
      </c>
      <c r="P522" s="83">
        <f t="shared" si="331"/>
        <v>0</v>
      </c>
      <c r="Q522" s="83">
        <f t="shared" si="331"/>
        <v>0</v>
      </c>
      <c r="R522" s="83">
        <f t="shared" si="331"/>
        <v>0</v>
      </c>
      <c r="S522" s="83">
        <f t="shared" si="331"/>
        <v>0</v>
      </c>
      <c r="T522" s="83">
        <f t="shared" si="331"/>
        <v>0</v>
      </c>
      <c r="U522" s="135">
        <f t="shared" si="221"/>
        <v>0</v>
      </c>
      <c r="AH522" s="146"/>
      <c r="AU522" s="146"/>
      <c r="BH522" s="146"/>
      <c r="BU522" s="146"/>
      <c r="CH522" s="146"/>
      <c r="CU522" s="146"/>
      <c r="DH522" s="146"/>
      <c r="DU522" s="146"/>
      <c r="EH522" s="146"/>
    </row>
    <row r="523" spans="1:138" ht="15.75" hidden="1" x14ac:dyDescent="0.25">
      <c r="A523" s="2">
        <f t="shared" si="330"/>
        <v>102</v>
      </c>
      <c r="B523" s="1">
        <f t="shared" si="330"/>
        <v>0</v>
      </c>
      <c r="C523" s="1">
        <f t="shared" si="330"/>
        <v>0</v>
      </c>
      <c r="D523" s="2">
        <f t="shared" si="330"/>
        <v>0</v>
      </c>
      <c r="E523" s="127">
        <f t="shared" si="330"/>
        <v>0</v>
      </c>
      <c r="F523" s="90"/>
      <c r="G523" s="155"/>
      <c r="I523" s="83">
        <f t="shared" ref="I523:T523" si="332">ROUND(H384*$G523/12,2)</f>
        <v>0</v>
      </c>
      <c r="J523" s="83">
        <f t="shared" si="332"/>
        <v>0</v>
      </c>
      <c r="K523" s="83">
        <f t="shared" si="332"/>
        <v>0</v>
      </c>
      <c r="L523" s="83">
        <f t="shared" si="332"/>
        <v>0</v>
      </c>
      <c r="M523" s="83">
        <f t="shared" si="332"/>
        <v>0</v>
      </c>
      <c r="N523" s="83">
        <f t="shared" si="332"/>
        <v>0</v>
      </c>
      <c r="O523" s="83">
        <f t="shared" si="332"/>
        <v>0</v>
      </c>
      <c r="P523" s="83">
        <f t="shared" si="332"/>
        <v>0</v>
      </c>
      <c r="Q523" s="83">
        <f t="shared" si="332"/>
        <v>0</v>
      </c>
      <c r="R523" s="83">
        <f t="shared" si="332"/>
        <v>0</v>
      </c>
      <c r="S523" s="83">
        <f t="shared" si="332"/>
        <v>0</v>
      </c>
      <c r="T523" s="83">
        <f t="shared" si="332"/>
        <v>0</v>
      </c>
      <c r="U523" s="135">
        <f t="shared" si="221"/>
        <v>0</v>
      </c>
      <c r="AH523" s="146"/>
      <c r="AU523" s="146"/>
      <c r="BH523" s="146"/>
      <c r="BU523" s="146"/>
      <c r="CH523" s="146"/>
      <c r="CU523" s="146"/>
      <c r="DH523" s="146"/>
      <c r="DU523" s="146"/>
      <c r="EH523" s="146"/>
    </row>
    <row r="524" spans="1:138" ht="15.75" hidden="1" x14ac:dyDescent="0.25">
      <c r="A524" s="2">
        <f t="shared" si="330"/>
        <v>103</v>
      </c>
      <c r="B524" s="1">
        <f t="shared" si="330"/>
        <v>0</v>
      </c>
      <c r="C524" s="1">
        <f t="shared" si="330"/>
        <v>0</v>
      </c>
      <c r="D524" s="2">
        <f t="shared" si="330"/>
        <v>0</v>
      </c>
      <c r="E524" s="127">
        <f t="shared" si="330"/>
        <v>0</v>
      </c>
      <c r="F524" s="90"/>
      <c r="G524" s="155"/>
      <c r="I524" s="83">
        <f t="shared" ref="I524:T524" si="333">ROUND(H385*$G524/12,2)</f>
        <v>0</v>
      </c>
      <c r="J524" s="83">
        <f t="shared" si="333"/>
        <v>0</v>
      </c>
      <c r="K524" s="83">
        <f t="shared" si="333"/>
        <v>0</v>
      </c>
      <c r="L524" s="83">
        <f t="shared" si="333"/>
        <v>0</v>
      </c>
      <c r="M524" s="83">
        <f t="shared" si="333"/>
        <v>0</v>
      </c>
      <c r="N524" s="83">
        <f t="shared" si="333"/>
        <v>0</v>
      </c>
      <c r="O524" s="83">
        <f t="shared" si="333"/>
        <v>0</v>
      </c>
      <c r="P524" s="83">
        <f t="shared" si="333"/>
        <v>0</v>
      </c>
      <c r="Q524" s="83">
        <f t="shared" si="333"/>
        <v>0</v>
      </c>
      <c r="R524" s="83">
        <f t="shared" si="333"/>
        <v>0</v>
      </c>
      <c r="S524" s="83">
        <f t="shared" si="333"/>
        <v>0</v>
      </c>
      <c r="T524" s="83">
        <f t="shared" si="333"/>
        <v>0</v>
      </c>
      <c r="U524" s="135">
        <f t="shared" si="221"/>
        <v>0</v>
      </c>
      <c r="AH524" s="146"/>
      <c r="AU524" s="146"/>
      <c r="BH524" s="146"/>
      <c r="BU524" s="146"/>
      <c r="CH524" s="146"/>
      <c r="CU524" s="146"/>
      <c r="DH524" s="146"/>
      <c r="DU524" s="146"/>
      <c r="EH524" s="146"/>
    </row>
    <row r="525" spans="1:138" ht="15.75" hidden="1" x14ac:dyDescent="0.25">
      <c r="A525" s="2">
        <f t="shared" si="330"/>
        <v>104</v>
      </c>
      <c r="B525" s="1">
        <f t="shared" si="330"/>
        <v>0</v>
      </c>
      <c r="C525" s="1">
        <f t="shared" si="330"/>
        <v>0</v>
      </c>
      <c r="D525" s="2">
        <f t="shared" si="330"/>
        <v>0</v>
      </c>
      <c r="E525" s="127">
        <f t="shared" si="330"/>
        <v>0</v>
      </c>
      <c r="F525" s="90"/>
      <c r="G525" s="155"/>
      <c r="I525" s="83">
        <f t="shared" ref="I525:T525" si="334">ROUND(H386*$G525/12,2)</f>
        <v>0</v>
      </c>
      <c r="J525" s="83">
        <f t="shared" si="334"/>
        <v>0</v>
      </c>
      <c r="K525" s="83">
        <f t="shared" si="334"/>
        <v>0</v>
      </c>
      <c r="L525" s="83">
        <f t="shared" si="334"/>
        <v>0</v>
      </c>
      <c r="M525" s="83">
        <f t="shared" si="334"/>
        <v>0</v>
      </c>
      <c r="N525" s="83">
        <f t="shared" si="334"/>
        <v>0</v>
      </c>
      <c r="O525" s="83">
        <f t="shared" si="334"/>
        <v>0</v>
      </c>
      <c r="P525" s="83">
        <f t="shared" si="334"/>
        <v>0</v>
      </c>
      <c r="Q525" s="83">
        <f t="shared" si="334"/>
        <v>0</v>
      </c>
      <c r="R525" s="83">
        <f t="shared" si="334"/>
        <v>0</v>
      </c>
      <c r="S525" s="83">
        <f t="shared" si="334"/>
        <v>0</v>
      </c>
      <c r="T525" s="83">
        <f t="shared" si="334"/>
        <v>0</v>
      </c>
      <c r="U525" s="135">
        <f t="shared" si="221"/>
        <v>0</v>
      </c>
      <c r="AH525" s="146"/>
      <c r="AU525" s="146"/>
      <c r="BH525" s="146"/>
      <c r="BU525" s="146"/>
      <c r="CH525" s="146"/>
      <c r="CU525" s="146"/>
      <c r="DH525" s="146"/>
      <c r="DU525" s="146"/>
      <c r="EH525" s="146"/>
    </row>
    <row r="526" spans="1:138" ht="15.75" hidden="1" x14ac:dyDescent="0.25">
      <c r="A526" s="2">
        <f t="shared" si="330"/>
        <v>105</v>
      </c>
      <c r="B526" s="1">
        <f t="shared" si="330"/>
        <v>0</v>
      </c>
      <c r="C526" s="1">
        <f t="shared" si="330"/>
        <v>0</v>
      </c>
      <c r="D526" s="2">
        <f t="shared" si="330"/>
        <v>0</v>
      </c>
      <c r="E526" s="127">
        <f t="shared" si="330"/>
        <v>0</v>
      </c>
      <c r="F526" s="90"/>
      <c r="G526" s="155"/>
      <c r="I526" s="83">
        <f t="shared" ref="I526:T526" si="335">ROUND(H387*$G526/12,2)</f>
        <v>0</v>
      </c>
      <c r="J526" s="83">
        <f t="shared" si="335"/>
        <v>0</v>
      </c>
      <c r="K526" s="83">
        <f t="shared" si="335"/>
        <v>0</v>
      </c>
      <c r="L526" s="83">
        <f t="shared" si="335"/>
        <v>0</v>
      </c>
      <c r="M526" s="83">
        <f t="shared" si="335"/>
        <v>0</v>
      </c>
      <c r="N526" s="83">
        <f t="shared" si="335"/>
        <v>0</v>
      </c>
      <c r="O526" s="83">
        <f t="shared" si="335"/>
        <v>0</v>
      </c>
      <c r="P526" s="83">
        <f t="shared" si="335"/>
        <v>0</v>
      </c>
      <c r="Q526" s="83">
        <f t="shared" si="335"/>
        <v>0</v>
      </c>
      <c r="R526" s="83">
        <f t="shared" si="335"/>
        <v>0</v>
      </c>
      <c r="S526" s="83">
        <f t="shared" si="335"/>
        <v>0</v>
      </c>
      <c r="T526" s="83">
        <f t="shared" si="335"/>
        <v>0</v>
      </c>
      <c r="U526" s="135">
        <f t="shared" si="221"/>
        <v>0</v>
      </c>
      <c r="AH526" s="146"/>
      <c r="AU526" s="146"/>
      <c r="BH526" s="146"/>
      <c r="BU526" s="146"/>
      <c r="CH526" s="146"/>
      <c r="CU526" s="146"/>
      <c r="DH526" s="146"/>
      <c r="DU526" s="146"/>
      <c r="EH526" s="146"/>
    </row>
    <row r="527" spans="1:138" ht="15.75" hidden="1" x14ac:dyDescent="0.25">
      <c r="A527" s="2">
        <f t="shared" si="330"/>
        <v>106</v>
      </c>
      <c r="B527" s="1">
        <f t="shared" si="330"/>
        <v>0</v>
      </c>
      <c r="C527" s="1">
        <f t="shared" si="330"/>
        <v>0</v>
      </c>
      <c r="D527" s="2">
        <f t="shared" si="330"/>
        <v>0</v>
      </c>
      <c r="E527" s="127">
        <f t="shared" si="330"/>
        <v>0</v>
      </c>
      <c r="F527" s="90"/>
      <c r="G527" s="155"/>
      <c r="I527" s="83">
        <f t="shared" ref="I527:T527" si="336">ROUND(H388*$G527/12,2)</f>
        <v>0</v>
      </c>
      <c r="J527" s="83">
        <f t="shared" si="336"/>
        <v>0</v>
      </c>
      <c r="K527" s="83">
        <f t="shared" si="336"/>
        <v>0</v>
      </c>
      <c r="L527" s="83">
        <f t="shared" si="336"/>
        <v>0</v>
      </c>
      <c r="M527" s="83">
        <f t="shared" si="336"/>
        <v>0</v>
      </c>
      <c r="N527" s="83">
        <f t="shared" si="336"/>
        <v>0</v>
      </c>
      <c r="O527" s="83">
        <f t="shared" si="336"/>
        <v>0</v>
      </c>
      <c r="P527" s="83">
        <f t="shared" si="336"/>
        <v>0</v>
      </c>
      <c r="Q527" s="83">
        <f t="shared" si="336"/>
        <v>0</v>
      </c>
      <c r="R527" s="83">
        <f t="shared" si="336"/>
        <v>0</v>
      </c>
      <c r="S527" s="83">
        <f t="shared" si="336"/>
        <v>0</v>
      </c>
      <c r="T527" s="83">
        <f t="shared" si="336"/>
        <v>0</v>
      </c>
      <c r="U527" s="135">
        <f t="shared" si="221"/>
        <v>0</v>
      </c>
      <c r="AH527" s="146"/>
      <c r="AU527" s="146"/>
      <c r="BH527" s="146"/>
      <c r="BU527" s="146"/>
      <c r="CH527" s="146"/>
      <c r="CU527" s="146"/>
      <c r="DH527" s="146"/>
      <c r="DU527" s="146"/>
      <c r="EH527" s="146"/>
    </row>
    <row r="528" spans="1:138" ht="15.75" hidden="1" x14ac:dyDescent="0.25">
      <c r="A528" s="2">
        <f t="shared" si="330"/>
        <v>107</v>
      </c>
      <c r="B528" s="1">
        <f t="shared" si="330"/>
        <v>0</v>
      </c>
      <c r="C528" s="1">
        <f t="shared" si="330"/>
        <v>0</v>
      </c>
      <c r="D528" s="2">
        <f t="shared" si="330"/>
        <v>0</v>
      </c>
      <c r="E528" s="127">
        <f t="shared" si="330"/>
        <v>0</v>
      </c>
      <c r="F528" s="90"/>
      <c r="G528" s="155"/>
      <c r="I528" s="83">
        <f t="shared" ref="I528:T528" si="337">ROUND(H389*$G528/12,2)</f>
        <v>0</v>
      </c>
      <c r="J528" s="83">
        <f t="shared" si="337"/>
        <v>0</v>
      </c>
      <c r="K528" s="83">
        <f t="shared" si="337"/>
        <v>0</v>
      </c>
      <c r="L528" s="83">
        <f t="shared" si="337"/>
        <v>0</v>
      </c>
      <c r="M528" s="83">
        <f t="shared" si="337"/>
        <v>0</v>
      </c>
      <c r="N528" s="83">
        <f t="shared" si="337"/>
        <v>0</v>
      </c>
      <c r="O528" s="83">
        <f t="shared" si="337"/>
        <v>0</v>
      </c>
      <c r="P528" s="83">
        <f t="shared" si="337"/>
        <v>0</v>
      </c>
      <c r="Q528" s="83">
        <f t="shared" si="337"/>
        <v>0</v>
      </c>
      <c r="R528" s="83">
        <f t="shared" si="337"/>
        <v>0</v>
      </c>
      <c r="S528" s="83">
        <f t="shared" si="337"/>
        <v>0</v>
      </c>
      <c r="T528" s="83">
        <f t="shared" si="337"/>
        <v>0</v>
      </c>
      <c r="U528" s="135">
        <f t="shared" si="221"/>
        <v>0</v>
      </c>
      <c r="AH528" s="146"/>
      <c r="AU528" s="146"/>
      <c r="BH528" s="146"/>
      <c r="BU528" s="146"/>
      <c r="CH528" s="146"/>
      <c r="CU528" s="146"/>
      <c r="DH528" s="146"/>
      <c r="DU528" s="146"/>
      <c r="EH528" s="146"/>
    </row>
    <row r="529" spans="1:138" ht="15.75" hidden="1" x14ac:dyDescent="0.25">
      <c r="A529" s="2">
        <f t="shared" si="330"/>
        <v>108</v>
      </c>
      <c r="B529" s="1">
        <f t="shared" si="330"/>
        <v>0</v>
      </c>
      <c r="C529" s="1">
        <f t="shared" si="330"/>
        <v>0</v>
      </c>
      <c r="D529" s="2">
        <f t="shared" si="330"/>
        <v>0</v>
      </c>
      <c r="E529" s="127">
        <f t="shared" si="330"/>
        <v>0</v>
      </c>
      <c r="F529" s="90"/>
      <c r="G529" s="155"/>
      <c r="I529" s="83">
        <f t="shared" ref="I529:T529" si="338">ROUND(H390*$G529/12,2)</f>
        <v>0</v>
      </c>
      <c r="J529" s="83">
        <f t="shared" si="338"/>
        <v>0</v>
      </c>
      <c r="K529" s="83">
        <f t="shared" si="338"/>
        <v>0</v>
      </c>
      <c r="L529" s="83">
        <f t="shared" si="338"/>
        <v>0</v>
      </c>
      <c r="M529" s="83">
        <f t="shared" si="338"/>
        <v>0</v>
      </c>
      <c r="N529" s="83">
        <f t="shared" si="338"/>
        <v>0</v>
      </c>
      <c r="O529" s="83">
        <f t="shared" si="338"/>
        <v>0</v>
      </c>
      <c r="P529" s="83">
        <f t="shared" si="338"/>
        <v>0</v>
      </c>
      <c r="Q529" s="83">
        <f t="shared" si="338"/>
        <v>0</v>
      </c>
      <c r="R529" s="83">
        <f t="shared" si="338"/>
        <v>0</v>
      </c>
      <c r="S529" s="83">
        <f t="shared" si="338"/>
        <v>0</v>
      </c>
      <c r="T529" s="83">
        <f t="shared" si="338"/>
        <v>0</v>
      </c>
      <c r="U529" s="135">
        <f t="shared" si="221"/>
        <v>0</v>
      </c>
      <c r="AH529" s="146"/>
      <c r="AU529" s="146"/>
      <c r="BH529" s="146"/>
      <c r="BU529" s="146"/>
      <c r="CH529" s="146"/>
      <c r="CU529" s="146"/>
      <c r="DH529" s="146"/>
      <c r="DU529" s="146"/>
      <c r="EH529" s="146"/>
    </row>
    <row r="530" spans="1:138" ht="15.75" hidden="1" x14ac:dyDescent="0.25">
      <c r="A530" s="2">
        <f t="shared" si="330"/>
        <v>109</v>
      </c>
      <c r="B530" s="1">
        <f t="shared" si="330"/>
        <v>0</v>
      </c>
      <c r="C530" s="1">
        <f t="shared" si="330"/>
        <v>0</v>
      </c>
      <c r="D530" s="2">
        <f t="shared" si="330"/>
        <v>0</v>
      </c>
      <c r="E530" s="127">
        <f t="shared" si="330"/>
        <v>0</v>
      </c>
      <c r="F530" s="90"/>
      <c r="G530" s="155"/>
      <c r="I530" s="83">
        <f t="shared" ref="I530:T530" si="339">ROUND(H391*$G530/12,2)</f>
        <v>0</v>
      </c>
      <c r="J530" s="83">
        <f t="shared" si="339"/>
        <v>0</v>
      </c>
      <c r="K530" s="83">
        <f t="shared" si="339"/>
        <v>0</v>
      </c>
      <c r="L530" s="83">
        <f t="shared" si="339"/>
        <v>0</v>
      </c>
      <c r="M530" s="83">
        <f t="shared" si="339"/>
        <v>0</v>
      </c>
      <c r="N530" s="83">
        <f t="shared" si="339"/>
        <v>0</v>
      </c>
      <c r="O530" s="83">
        <f t="shared" si="339"/>
        <v>0</v>
      </c>
      <c r="P530" s="83">
        <f t="shared" si="339"/>
        <v>0</v>
      </c>
      <c r="Q530" s="83">
        <f t="shared" si="339"/>
        <v>0</v>
      </c>
      <c r="R530" s="83">
        <f t="shared" si="339"/>
        <v>0</v>
      </c>
      <c r="S530" s="83">
        <f t="shared" si="339"/>
        <v>0</v>
      </c>
      <c r="T530" s="83">
        <f t="shared" si="339"/>
        <v>0</v>
      </c>
      <c r="U530" s="135">
        <f t="shared" si="221"/>
        <v>0</v>
      </c>
      <c r="AH530" s="146"/>
      <c r="AU530" s="146"/>
      <c r="BH530" s="146"/>
      <c r="BU530" s="146"/>
      <c r="CH530" s="146"/>
      <c r="CU530" s="146"/>
      <c r="DH530" s="146"/>
      <c r="DU530" s="146"/>
      <c r="EH530" s="146"/>
    </row>
    <row r="531" spans="1:138" ht="15.75" hidden="1" x14ac:dyDescent="0.25">
      <c r="A531" s="2">
        <f t="shared" si="330"/>
        <v>110</v>
      </c>
      <c r="B531" s="1">
        <f t="shared" si="330"/>
        <v>0</v>
      </c>
      <c r="C531" s="1">
        <f t="shared" si="330"/>
        <v>0</v>
      </c>
      <c r="D531" s="2">
        <f t="shared" si="330"/>
        <v>0</v>
      </c>
      <c r="E531" s="127">
        <f t="shared" si="330"/>
        <v>0</v>
      </c>
      <c r="F531" s="90"/>
      <c r="G531" s="155"/>
      <c r="I531" s="83">
        <f t="shared" ref="I531:T531" si="340">ROUND(H392*$G531/12,2)</f>
        <v>0</v>
      </c>
      <c r="J531" s="83">
        <f t="shared" si="340"/>
        <v>0</v>
      </c>
      <c r="K531" s="83">
        <f t="shared" si="340"/>
        <v>0</v>
      </c>
      <c r="L531" s="83">
        <f t="shared" si="340"/>
        <v>0</v>
      </c>
      <c r="M531" s="83">
        <f t="shared" si="340"/>
        <v>0</v>
      </c>
      <c r="N531" s="83">
        <f t="shared" si="340"/>
        <v>0</v>
      </c>
      <c r="O531" s="83">
        <f t="shared" si="340"/>
        <v>0</v>
      </c>
      <c r="P531" s="83">
        <f t="shared" si="340"/>
        <v>0</v>
      </c>
      <c r="Q531" s="83">
        <f t="shared" si="340"/>
        <v>0</v>
      </c>
      <c r="R531" s="83">
        <f t="shared" si="340"/>
        <v>0</v>
      </c>
      <c r="S531" s="83">
        <f t="shared" si="340"/>
        <v>0</v>
      </c>
      <c r="T531" s="83">
        <f t="shared" si="340"/>
        <v>0</v>
      </c>
      <c r="U531" s="135">
        <f t="shared" si="221"/>
        <v>0</v>
      </c>
      <c r="AH531" s="146"/>
      <c r="AU531" s="146"/>
      <c r="BH531" s="146"/>
      <c r="BU531" s="146"/>
      <c r="CH531" s="146"/>
      <c r="CU531" s="146"/>
      <c r="DH531" s="146"/>
      <c r="DU531" s="146"/>
      <c r="EH531" s="146"/>
    </row>
    <row r="532" spans="1:138" ht="15.75" hidden="1" x14ac:dyDescent="0.25">
      <c r="A532" s="2">
        <f t="shared" ref="A532:E541" si="341">A393</f>
        <v>111</v>
      </c>
      <c r="B532" s="1">
        <f t="shared" si="341"/>
        <v>0</v>
      </c>
      <c r="C532" s="1">
        <f t="shared" si="341"/>
        <v>0</v>
      </c>
      <c r="D532" s="2">
        <f t="shared" si="341"/>
        <v>0</v>
      </c>
      <c r="E532" s="127">
        <f t="shared" si="341"/>
        <v>0</v>
      </c>
      <c r="F532" s="90"/>
      <c r="G532" s="155"/>
      <c r="I532" s="83">
        <f t="shared" ref="I532:T532" si="342">ROUND(H393*$G532/12,2)</f>
        <v>0</v>
      </c>
      <c r="J532" s="83">
        <f t="shared" si="342"/>
        <v>0</v>
      </c>
      <c r="K532" s="83">
        <f t="shared" si="342"/>
        <v>0</v>
      </c>
      <c r="L532" s="83">
        <f t="shared" si="342"/>
        <v>0</v>
      </c>
      <c r="M532" s="83">
        <f t="shared" si="342"/>
        <v>0</v>
      </c>
      <c r="N532" s="83">
        <f t="shared" si="342"/>
        <v>0</v>
      </c>
      <c r="O532" s="83">
        <f t="shared" si="342"/>
        <v>0</v>
      </c>
      <c r="P532" s="83">
        <f t="shared" si="342"/>
        <v>0</v>
      </c>
      <c r="Q532" s="83">
        <f t="shared" si="342"/>
        <v>0</v>
      </c>
      <c r="R532" s="83">
        <f t="shared" si="342"/>
        <v>0</v>
      </c>
      <c r="S532" s="83">
        <f t="shared" si="342"/>
        <v>0</v>
      </c>
      <c r="T532" s="83">
        <f t="shared" si="342"/>
        <v>0</v>
      </c>
      <c r="U532" s="135">
        <f t="shared" si="221"/>
        <v>0</v>
      </c>
      <c r="AH532" s="146"/>
      <c r="AU532" s="146"/>
      <c r="BH532" s="146"/>
      <c r="BU532" s="146"/>
      <c r="CH532" s="146"/>
      <c r="CU532" s="146"/>
      <c r="DH532" s="146"/>
      <c r="DU532" s="146"/>
      <c r="EH532" s="146"/>
    </row>
    <row r="533" spans="1:138" ht="15.75" hidden="1" x14ac:dyDescent="0.25">
      <c r="A533" s="2">
        <f t="shared" si="341"/>
        <v>112</v>
      </c>
      <c r="B533" s="1">
        <f t="shared" si="341"/>
        <v>0</v>
      </c>
      <c r="C533" s="1">
        <f t="shared" si="341"/>
        <v>0</v>
      </c>
      <c r="D533" s="2">
        <f t="shared" si="341"/>
        <v>0</v>
      </c>
      <c r="E533" s="127">
        <f t="shared" si="341"/>
        <v>0</v>
      </c>
      <c r="F533" s="90"/>
      <c r="G533" s="155"/>
      <c r="I533" s="83">
        <f t="shared" ref="I533:T533" si="343">ROUND(H394*$G533/12,2)</f>
        <v>0</v>
      </c>
      <c r="J533" s="83">
        <f t="shared" si="343"/>
        <v>0</v>
      </c>
      <c r="K533" s="83">
        <f t="shared" si="343"/>
        <v>0</v>
      </c>
      <c r="L533" s="83">
        <f t="shared" si="343"/>
        <v>0</v>
      </c>
      <c r="M533" s="83">
        <f t="shared" si="343"/>
        <v>0</v>
      </c>
      <c r="N533" s="83">
        <f t="shared" si="343"/>
        <v>0</v>
      </c>
      <c r="O533" s="83">
        <f t="shared" si="343"/>
        <v>0</v>
      </c>
      <c r="P533" s="83">
        <f t="shared" si="343"/>
        <v>0</v>
      </c>
      <c r="Q533" s="83">
        <f t="shared" si="343"/>
        <v>0</v>
      </c>
      <c r="R533" s="83">
        <f t="shared" si="343"/>
        <v>0</v>
      </c>
      <c r="S533" s="83">
        <f t="shared" si="343"/>
        <v>0</v>
      </c>
      <c r="T533" s="83">
        <f t="shared" si="343"/>
        <v>0</v>
      </c>
      <c r="U533" s="135">
        <f t="shared" si="221"/>
        <v>0</v>
      </c>
      <c r="AH533" s="146"/>
      <c r="AU533" s="146"/>
      <c r="BH533" s="146"/>
      <c r="BU533" s="146"/>
      <c r="CH533" s="146"/>
      <c r="CU533" s="146"/>
      <c r="DH533" s="146"/>
      <c r="DU533" s="146"/>
      <c r="EH533" s="146"/>
    </row>
    <row r="534" spans="1:138" ht="15.75" hidden="1" x14ac:dyDescent="0.25">
      <c r="A534" s="2">
        <f t="shared" si="341"/>
        <v>113</v>
      </c>
      <c r="B534" s="1">
        <f t="shared" si="341"/>
        <v>0</v>
      </c>
      <c r="C534" s="1">
        <f t="shared" si="341"/>
        <v>0</v>
      </c>
      <c r="D534" s="2">
        <f t="shared" si="341"/>
        <v>0</v>
      </c>
      <c r="E534" s="127">
        <f t="shared" si="341"/>
        <v>0</v>
      </c>
      <c r="F534" s="90"/>
      <c r="G534" s="155"/>
      <c r="I534" s="83">
        <f t="shared" ref="I534:T534" si="344">ROUND(H395*$G534/12,2)</f>
        <v>0</v>
      </c>
      <c r="J534" s="83">
        <f t="shared" si="344"/>
        <v>0</v>
      </c>
      <c r="K534" s="83">
        <f t="shared" si="344"/>
        <v>0</v>
      </c>
      <c r="L534" s="83">
        <f t="shared" si="344"/>
        <v>0</v>
      </c>
      <c r="M534" s="83">
        <f t="shared" si="344"/>
        <v>0</v>
      </c>
      <c r="N534" s="83">
        <f t="shared" si="344"/>
        <v>0</v>
      </c>
      <c r="O534" s="83">
        <f t="shared" si="344"/>
        <v>0</v>
      </c>
      <c r="P534" s="83">
        <f t="shared" si="344"/>
        <v>0</v>
      </c>
      <c r="Q534" s="83">
        <f t="shared" si="344"/>
        <v>0</v>
      </c>
      <c r="R534" s="83">
        <f t="shared" si="344"/>
        <v>0</v>
      </c>
      <c r="S534" s="83">
        <f t="shared" si="344"/>
        <v>0</v>
      </c>
      <c r="T534" s="83">
        <f t="shared" si="344"/>
        <v>0</v>
      </c>
      <c r="U534" s="135">
        <f t="shared" si="221"/>
        <v>0</v>
      </c>
      <c r="AH534" s="146"/>
      <c r="AU534" s="146"/>
      <c r="BH534" s="146"/>
      <c r="BU534" s="146"/>
      <c r="CH534" s="146"/>
      <c r="CU534" s="146"/>
      <c r="DH534" s="146"/>
      <c r="DU534" s="146"/>
      <c r="EH534" s="146"/>
    </row>
    <row r="535" spans="1:138" ht="15.75" hidden="1" x14ac:dyDescent="0.25">
      <c r="A535" s="2">
        <f t="shared" si="341"/>
        <v>114</v>
      </c>
      <c r="B535" s="1">
        <f t="shared" si="341"/>
        <v>0</v>
      </c>
      <c r="C535" s="1">
        <f t="shared" si="341"/>
        <v>0</v>
      </c>
      <c r="D535" s="2">
        <f t="shared" si="341"/>
        <v>0</v>
      </c>
      <c r="E535" s="127">
        <f t="shared" si="341"/>
        <v>0</v>
      </c>
      <c r="F535" s="90"/>
      <c r="G535" s="155"/>
      <c r="I535" s="83">
        <f t="shared" ref="I535:T535" si="345">ROUND(H396*$G535/12,2)</f>
        <v>0</v>
      </c>
      <c r="J535" s="83">
        <f t="shared" si="345"/>
        <v>0</v>
      </c>
      <c r="K535" s="83">
        <f t="shared" si="345"/>
        <v>0</v>
      </c>
      <c r="L535" s="83">
        <f t="shared" si="345"/>
        <v>0</v>
      </c>
      <c r="M535" s="83">
        <f t="shared" si="345"/>
        <v>0</v>
      </c>
      <c r="N535" s="83">
        <f t="shared" si="345"/>
        <v>0</v>
      </c>
      <c r="O535" s="83">
        <f t="shared" si="345"/>
        <v>0</v>
      </c>
      <c r="P535" s="83">
        <f t="shared" si="345"/>
        <v>0</v>
      </c>
      <c r="Q535" s="83">
        <f t="shared" si="345"/>
        <v>0</v>
      </c>
      <c r="R535" s="83">
        <f t="shared" si="345"/>
        <v>0</v>
      </c>
      <c r="S535" s="83">
        <f t="shared" si="345"/>
        <v>0</v>
      </c>
      <c r="T535" s="83">
        <f t="shared" si="345"/>
        <v>0</v>
      </c>
      <c r="U535" s="135">
        <f t="shared" si="221"/>
        <v>0</v>
      </c>
      <c r="AH535" s="146"/>
      <c r="AU535" s="146"/>
      <c r="BH535" s="146"/>
      <c r="BU535" s="146"/>
      <c r="CH535" s="146"/>
      <c r="CU535" s="146"/>
      <c r="DH535" s="146"/>
      <c r="DU535" s="146"/>
      <c r="EH535" s="146"/>
    </row>
    <row r="536" spans="1:138" ht="15.75" hidden="1" x14ac:dyDescent="0.25">
      <c r="A536" s="2">
        <f t="shared" si="341"/>
        <v>115</v>
      </c>
      <c r="B536" s="1">
        <f t="shared" si="341"/>
        <v>0</v>
      </c>
      <c r="C536" s="1">
        <f t="shared" si="341"/>
        <v>0</v>
      </c>
      <c r="D536" s="2">
        <f t="shared" si="341"/>
        <v>0</v>
      </c>
      <c r="E536" s="127">
        <f t="shared" si="341"/>
        <v>0</v>
      </c>
      <c r="F536" s="90"/>
      <c r="G536" s="155"/>
      <c r="I536" s="83">
        <f t="shared" ref="I536:T536" si="346">ROUND(H397*$G536/12,2)</f>
        <v>0</v>
      </c>
      <c r="J536" s="83">
        <f t="shared" si="346"/>
        <v>0</v>
      </c>
      <c r="K536" s="83">
        <f t="shared" si="346"/>
        <v>0</v>
      </c>
      <c r="L536" s="83">
        <f t="shared" si="346"/>
        <v>0</v>
      </c>
      <c r="M536" s="83">
        <f t="shared" si="346"/>
        <v>0</v>
      </c>
      <c r="N536" s="83">
        <f t="shared" si="346"/>
        <v>0</v>
      </c>
      <c r="O536" s="83">
        <f t="shared" si="346"/>
        <v>0</v>
      </c>
      <c r="P536" s="83">
        <f t="shared" si="346"/>
        <v>0</v>
      </c>
      <c r="Q536" s="83">
        <f t="shared" si="346"/>
        <v>0</v>
      </c>
      <c r="R536" s="83">
        <f t="shared" si="346"/>
        <v>0</v>
      </c>
      <c r="S536" s="83">
        <f t="shared" si="346"/>
        <v>0</v>
      </c>
      <c r="T536" s="83">
        <f t="shared" si="346"/>
        <v>0</v>
      </c>
      <c r="U536" s="135">
        <f t="shared" si="221"/>
        <v>0</v>
      </c>
      <c r="AH536" s="146"/>
      <c r="AU536" s="146"/>
      <c r="BH536" s="146"/>
      <c r="BU536" s="146"/>
      <c r="CH536" s="146"/>
      <c r="CU536" s="146"/>
      <c r="DH536" s="146"/>
      <c r="DU536" s="146"/>
      <c r="EH536" s="146"/>
    </row>
    <row r="537" spans="1:138" ht="15.75" hidden="1" x14ac:dyDescent="0.25">
      <c r="A537" s="2">
        <f t="shared" si="341"/>
        <v>116</v>
      </c>
      <c r="B537" s="1">
        <f t="shared" si="341"/>
        <v>0</v>
      </c>
      <c r="C537" s="1">
        <f t="shared" si="341"/>
        <v>0</v>
      </c>
      <c r="D537" s="2">
        <f t="shared" si="341"/>
        <v>0</v>
      </c>
      <c r="E537" s="127">
        <f t="shared" si="341"/>
        <v>0</v>
      </c>
      <c r="F537" s="90"/>
      <c r="G537" s="155"/>
      <c r="I537" s="83">
        <f t="shared" ref="I537:T537" si="347">ROUND(H398*$G537/12,2)</f>
        <v>0</v>
      </c>
      <c r="J537" s="83">
        <f t="shared" si="347"/>
        <v>0</v>
      </c>
      <c r="K537" s="83">
        <f t="shared" si="347"/>
        <v>0</v>
      </c>
      <c r="L537" s="83">
        <f t="shared" si="347"/>
        <v>0</v>
      </c>
      <c r="M537" s="83">
        <f t="shared" si="347"/>
        <v>0</v>
      </c>
      <c r="N537" s="83">
        <f t="shared" si="347"/>
        <v>0</v>
      </c>
      <c r="O537" s="83">
        <f t="shared" si="347"/>
        <v>0</v>
      </c>
      <c r="P537" s="83">
        <f t="shared" si="347"/>
        <v>0</v>
      </c>
      <c r="Q537" s="83">
        <f t="shared" si="347"/>
        <v>0</v>
      </c>
      <c r="R537" s="83">
        <f t="shared" si="347"/>
        <v>0</v>
      </c>
      <c r="S537" s="83">
        <f t="shared" si="347"/>
        <v>0</v>
      </c>
      <c r="T537" s="83">
        <f t="shared" si="347"/>
        <v>0</v>
      </c>
      <c r="U537" s="135">
        <f t="shared" si="221"/>
        <v>0</v>
      </c>
      <c r="AH537" s="146"/>
      <c r="AU537" s="146"/>
      <c r="BH537" s="146"/>
      <c r="BU537" s="146"/>
      <c r="CH537" s="146"/>
      <c r="CU537" s="146"/>
      <c r="DH537" s="146"/>
      <c r="DU537" s="146"/>
      <c r="EH537" s="146"/>
    </row>
    <row r="538" spans="1:138" ht="15.75" hidden="1" x14ac:dyDescent="0.25">
      <c r="A538" s="2">
        <f t="shared" si="341"/>
        <v>117</v>
      </c>
      <c r="B538" s="1">
        <f t="shared" si="341"/>
        <v>0</v>
      </c>
      <c r="C538" s="1">
        <f t="shared" si="341"/>
        <v>0</v>
      </c>
      <c r="D538" s="2">
        <f t="shared" si="341"/>
        <v>0</v>
      </c>
      <c r="E538" s="127">
        <f t="shared" si="341"/>
        <v>0</v>
      </c>
      <c r="F538" s="90"/>
      <c r="G538" s="155"/>
      <c r="I538" s="83">
        <f t="shared" ref="I538:T538" si="348">ROUND(H399*$G538/12,2)</f>
        <v>0</v>
      </c>
      <c r="J538" s="83">
        <f t="shared" si="348"/>
        <v>0</v>
      </c>
      <c r="K538" s="83">
        <f t="shared" si="348"/>
        <v>0</v>
      </c>
      <c r="L538" s="83">
        <f t="shared" si="348"/>
        <v>0</v>
      </c>
      <c r="M538" s="83">
        <f t="shared" si="348"/>
        <v>0</v>
      </c>
      <c r="N538" s="83">
        <f t="shared" si="348"/>
        <v>0</v>
      </c>
      <c r="O538" s="83">
        <f t="shared" si="348"/>
        <v>0</v>
      </c>
      <c r="P538" s="83">
        <f t="shared" si="348"/>
        <v>0</v>
      </c>
      <c r="Q538" s="83">
        <f t="shared" si="348"/>
        <v>0</v>
      </c>
      <c r="R538" s="83">
        <f t="shared" si="348"/>
        <v>0</v>
      </c>
      <c r="S538" s="83">
        <f t="shared" si="348"/>
        <v>0</v>
      </c>
      <c r="T538" s="83">
        <f t="shared" si="348"/>
        <v>0</v>
      </c>
      <c r="U538" s="135">
        <f t="shared" si="221"/>
        <v>0</v>
      </c>
      <c r="AH538" s="146"/>
      <c r="AU538" s="146"/>
      <c r="BH538" s="146"/>
      <c r="BU538" s="146"/>
      <c r="CH538" s="146"/>
      <c r="CU538" s="146"/>
      <c r="DH538" s="146"/>
      <c r="DU538" s="146"/>
      <c r="EH538" s="146"/>
    </row>
    <row r="539" spans="1:138" ht="15.75" hidden="1" x14ac:dyDescent="0.25">
      <c r="A539" s="2">
        <f t="shared" si="341"/>
        <v>118</v>
      </c>
      <c r="B539" s="1">
        <f t="shared" si="341"/>
        <v>0</v>
      </c>
      <c r="C539" s="1">
        <f t="shared" si="341"/>
        <v>0</v>
      </c>
      <c r="D539" s="2">
        <f t="shared" si="341"/>
        <v>0</v>
      </c>
      <c r="E539" s="127">
        <f t="shared" si="341"/>
        <v>0</v>
      </c>
      <c r="F539" s="90"/>
      <c r="G539" s="155"/>
      <c r="I539" s="83">
        <f t="shared" ref="I539:T539" si="349">ROUND(H400*$G539/12,2)</f>
        <v>0</v>
      </c>
      <c r="J539" s="83">
        <f t="shared" si="349"/>
        <v>0</v>
      </c>
      <c r="K539" s="83">
        <f t="shared" si="349"/>
        <v>0</v>
      </c>
      <c r="L539" s="83">
        <f t="shared" si="349"/>
        <v>0</v>
      </c>
      <c r="M539" s="83">
        <f t="shared" si="349"/>
        <v>0</v>
      </c>
      <c r="N539" s="83">
        <f t="shared" si="349"/>
        <v>0</v>
      </c>
      <c r="O539" s="83">
        <f t="shared" si="349"/>
        <v>0</v>
      </c>
      <c r="P539" s="83">
        <f t="shared" si="349"/>
        <v>0</v>
      </c>
      <c r="Q539" s="83">
        <f t="shared" si="349"/>
        <v>0</v>
      </c>
      <c r="R539" s="83">
        <f t="shared" si="349"/>
        <v>0</v>
      </c>
      <c r="S539" s="83">
        <f t="shared" si="349"/>
        <v>0</v>
      </c>
      <c r="T539" s="83">
        <f t="shared" si="349"/>
        <v>0</v>
      </c>
      <c r="U539" s="135">
        <f t="shared" si="221"/>
        <v>0</v>
      </c>
      <c r="AH539" s="146"/>
      <c r="AU539" s="146"/>
      <c r="BH539" s="146"/>
      <c r="BU539" s="146"/>
      <c r="CH539" s="146"/>
      <c r="CU539" s="146"/>
      <c r="DH539" s="146"/>
      <c r="DU539" s="146"/>
      <c r="EH539" s="146"/>
    </row>
    <row r="540" spans="1:138" ht="15.75" hidden="1" x14ac:dyDescent="0.25">
      <c r="A540" s="2">
        <f t="shared" si="341"/>
        <v>119</v>
      </c>
      <c r="B540" s="1">
        <f t="shared" si="341"/>
        <v>0</v>
      </c>
      <c r="C540" s="1">
        <f t="shared" si="341"/>
        <v>0</v>
      </c>
      <c r="D540" s="2">
        <f t="shared" si="341"/>
        <v>0</v>
      </c>
      <c r="E540" s="127">
        <f t="shared" si="341"/>
        <v>0</v>
      </c>
      <c r="F540" s="90"/>
      <c r="G540" s="155"/>
      <c r="I540" s="83">
        <f t="shared" ref="I540:T540" si="350">ROUND(H401*$G540/12,2)</f>
        <v>0</v>
      </c>
      <c r="J540" s="83">
        <f t="shared" si="350"/>
        <v>0</v>
      </c>
      <c r="K540" s="83">
        <f t="shared" si="350"/>
        <v>0</v>
      </c>
      <c r="L540" s="83">
        <f t="shared" si="350"/>
        <v>0</v>
      </c>
      <c r="M540" s="83">
        <f t="shared" si="350"/>
        <v>0</v>
      </c>
      <c r="N540" s="83">
        <f t="shared" si="350"/>
        <v>0</v>
      </c>
      <c r="O540" s="83">
        <f t="shared" si="350"/>
        <v>0</v>
      </c>
      <c r="P540" s="83">
        <f t="shared" si="350"/>
        <v>0</v>
      </c>
      <c r="Q540" s="83">
        <f t="shared" si="350"/>
        <v>0</v>
      </c>
      <c r="R540" s="83">
        <f t="shared" si="350"/>
        <v>0</v>
      </c>
      <c r="S540" s="83">
        <f t="shared" si="350"/>
        <v>0</v>
      </c>
      <c r="T540" s="83">
        <f t="shared" si="350"/>
        <v>0</v>
      </c>
      <c r="U540" s="135">
        <f t="shared" si="221"/>
        <v>0</v>
      </c>
      <c r="AH540" s="146"/>
      <c r="AU540" s="146"/>
      <c r="BH540" s="146"/>
      <c r="BU540" s="146"/>
      <c r="CH540" s="146"/>
      <c r="CU540" s="146"/>
      <c r="DH540" s="146"/>
      <c r="DU540" s="146"/>
      <c r="EH540" s="146"/>
    </row>
    <row r="541" spans="1:138" ht="15.75" hidden="1" x14ac:dyDescent="0.25">
      <c r="A541" s="2">
        <f t="shared" si="341"/>
        <v>120</v>
      </c>
      <c r="B541" s="1">
        <f t="shared" si="341"/>
        <v>0</v>
      </c>
      <c r="C541" s="1">
        <f t="shared" si="341"/>
        <v>0</v>
      </c>
      <c r="D541" s="2">
        <f t="shared" si="341"/>
        <v>0</v>
      </c>
      <c r="E541" s="127">
        <f t="shared" si="341"/>
        <v>0</v>
      </c>
      <c r="F541" s="90"/>
      <c r="G541" s="155"/>
      <c r="I541" s="83">
        <f t="shared" ref="I541:T541" si="351">ROUND(H402*$G541/12,2)</f>
        <v>0</v>
      </c>
      <c r="J541" s="83">
        <f t="shared" si="351"/>
        <v>0</v>
      </c>
      <c r="K541" s="83">
        <f t="shared" si="351"/>
        <v>0</v>
      </c>
      <c r="L541" s="83">
        <f t="shared" si="351"/>
        <v>0</v>
      </c>
      <c r="M541" s="83">
        <f t="shared" si="351"/>
        <v>0</v>
      </c>
      <c r="N541" s="83">
        <f t="shared" si="351"/>
        <v>0</v>
      </c>
      <c r="O541" s="83">
        <f t="shared" si="351"/>
        <v>0</v>
      </c>
      <c r="P541" s="83">
        <f t="shared" si="351"/>
        <v>0</v>
      </c>
      <c r="Q541" s="83">
        <f t="shared" si="351"/>
        <v>0</v>
      </c>
      <c r="R541" s="83">
        <f t="shared" si="351"/>
        <v>0</v>
      </c>
      <c r="S541" s="83">
        <f t="shared" si="351"/>
        <v>0</v>
      </c>
      <c r="T541" s="83">
        <f t="shared" si="351"/>
        <v>0</v>
      </c>
      <c r="U541" s="135">
        <f t="shared" si="221"/>
        <v>0</v>
      </c>
      <c r="AH541" s="146"/>
      <c r="AU541" s="146"/>
      <c r="BH541" s="146"/>
      <c r="BU541" s="146"/>
      <c r="CH541" s="146"/>
      <c r="CU541" s="146"/>
      <c r="DH541" s="146"/>
      <c r="DU541" s="146"/>
      <c r="EH541" s="146"/>
    </row>
    <row r="542" spans="1:138" ht="15.75" hidden="1" x14ac:dyDescent="0.25">
      <c r="A542" s="2">
        <f t="shared" ref="A542:E551" si="352">A403</f>
        <v>121</v>
      </c>
      <c r="B542" s="1">
        <f t="shared" si="352"/>
        <v>0</v>
      </c>
      <c r="C542" s="1">
        <f t="shared" si="352"/>
        <v>0</v>
      </c>
      <c r="D542" s="2">
        <f t="shared" si="352"/>
        <v>0</v>
      </c>
      <c r="E542" s="127">
        <f t="shared" si="352"/>
        <v>0</v>
      </c>
      <c r="F542" s="90"/>
      <c r="G542" s="155"/>
      <c r="I542" s="83">
        <f t="shared" ref="I542:T542" si="353">ROUND(H403*$G542/12,2)</f>
        <v>0</v>
      </c>
      <c r="J542" s="83">
        <f t="shared" si="353"/>
        <v>0</v>
      </c>
      <c r="K542" s="83">
        <f t="shared" si="353"/>
        <v>0</v>
      </c>
      <c r="L542" s="83">
        <f t="shared" si="353"/>
        <v>0</v>
      </c>
      <c r="M542" s="83">
        <f t="shared" si="353"/>
        <v>0</v>
      </c>
      <c r="N542" s="83">
        <f t="shared" si="353"/>
        <v>0</v>
      </c>
      <c r="O542" s="83">
        <f t="shared" si="353"/>
        <v>0</v>
      </c>
      <c r="P542" s="83">
        <f t="shared" si="353"/>
        <v>0</v>
      </c>
      <c r="Q542" s="83">
        <f t="shared" si="353"/>
        <v>0</v>
      </c>
      <c r="R542" s="83">
        <f t="shared" si="353"/>
        <v>0</v>
      </c>
      <c r="S542" s="83">
        <f t="shared" si="353"/>
        <v>0</v>
      </c>
      <c r="T542" s="83">
        <f t="shared" si="353"/>
        <v>0</v>
      </c>
      <c r="U542" s="135">
        <f t="shared" si="221"/>
        <v>0</v>
      </c>
      <c r="AH542" s="146"/>
      <c r="AU542" s="146"/>
      <c r="BH542" s="146"/>
      <c r="BU542" s="146"/>
      <c r="CH542" s="146"/>
      <c r="CU542" s="146"/>
      <c r="DH542" s="146"/>
      <c r="DU542" s="146"/>
      <c r="EH542" s="146"/>
    </row>
    <row r="543" spans="1:138" ht="15.75" hidden="1" x14ac:dyDescent="0.25">
      <c r="A543" s="2">
        <f t="shared" si="352"/>
        <v>122</v>
      </c>
      <c r="B543" s="1">
        <f t="shared" si="352"/>
        <v>0</v>
      </c>
      <c r="C543" s="1">
        <f t="shared" si="352"/>
        <v>0</v>
      </c>
      <c r="D543" s="2">
        <f t="shared" si="352"/>
        <v>0</v>
      </c>
      <c r="E543" s="127">
        <f t="shared" si="352"/>
        <v>0</v>
      </c>
      <c r="F543" s="90"/>
      <c r="G543" s="155"/>
      <c r="I543" s="83">
        <f t="shared" ref="I543:T543" si="354">ROUND(H404*$G543/12,2)</f>
        <v>0</v>
      </c>
      <c r="J543" s="83">
        <f t="shared" si="354"/>
        <v>0</v>
      </c>
      <c r="K543" s="83">
        <f t="shared" si="354"/>
        <v>0</v>
      </c>
      <c r="L543" s="83">
        <f t="shared" si="354"/>
        <v>0</v>
      </c>
      <c r="M543" s="83">
        <f t="shared" si="354"/>
        <v>0</v>
      </c>
      <c r="N543" s="83">
        <f t="shared" si="354"/>
        <v>0</v>
      </c>
      <c r="O543" s="83">
        <f t="shared" si="354"/>
        <v>0</v>
      </c>
      <c r="P543" s="83">
        <f t="shared" si="354"/>
        <v>0</v>
      </c>
      <c r="Q543" s="83">
        <f t="shared" si="354"/>
        <v>0</v>
      </c>
      <c r="R543" s="83">
        <f t="shared" si="354"/>
        <v>0</v>
      </c>
      <c r="S543" s="83">
        <f t="shared" si="354"/>
        <v>0</v>
      </c>
      <c r="T543" s="83">
        <f t="shared" si="354"/>
        <v>0</v>
      </c>
      <c r="U543" s="135">
        <f t="shared" si="221"/>
        <v>0</v>
      </c>
      <c r="AH543" s="146"/>
      <c r="AU543" s="146"/>
      <c r="BH543" s="146"/>
      <c r="BU543" s="146"/>
      <c r="CH543" s="146"/>
      <c r="CU543" s="146"/>
      <c r="DH543" s="146"/>
      <c r="DU543" s="146"/>
      <c r="EH543" s="146"/>
    </row>
    <row r="544" spans="1:138" ht="15.75" hidden="1" x14ac:dyDescent="0.25">
      <c r="A544" s="2">
        <f t="shared" si="352"/>
        <v>123</v>
      </c>
      <c r="B544" s="1">
        <f t="shared" si="352"/>
        <v>0</v>
      </c>
      <c r="C544" s="1">
        <f t="shared" si="352"/>
        <v>0</v>
      </c>
      <c r="D544" s="2">
        <f t="shared" si="352"/>
        <v>0</v>
      </c>
      <c r="E544" s="127">
        <f t="shared" si="352"/>
        <v>0</v>
      </c>
      <c r="F544" s="90"/>
      <c r="G544" s="155"/>
      <c r="I544" s="83">
        <f t="shared" ref="I544:T544" si="355">ROUND(H405*$G544/12,2)</f>
        <v>0</v>
      </c>
      <c r="J544" s="83">
        <f t="shared" si="355"/>
        <v>0</v>
      </c>
      <c r="K544" s="83">
        <f t="shared" si="355"/>
        <v>0</v>
      </c>
      <c r="L544" s="83">
        <f t="shared" si="355"/>
        <v>0</v>
      </c>
      <c r="M544" s="83">
        <f t="shared" si="355"/>
        <v>0</v>
      </c>
      <c r="N544" s="83">
        <f t="shared" si="355"/>
        <v>0</v>
      </c>
      <c r="O544" s="83">
        <f t="shared" si="355"/>
        <v>0</v>
      </c>
      <c r="P544" s="83">
        <f t="shared" si="355"/>
        <v>0</v>
      </c>
      <c r="Q544" s="83">
        <f t="shared" si="355"/>
        <v>0</v>
      </c>
      <c r="R544" s="83">
        <f t="shared" si="355"/>
        <v>0</v>
      </c>
      <c r="S544" s="83">
        <f t="shared" si="355"/>
        <v>0</v>
      </c>
      <c r="T544" s="83">
        <f t="shared" si="355"/>
        <v>0</v>
      </c>
      <c r="U544" s="135">
        <f t="shared" si="221"/>
        <v>0</v>
      </c>
      <c r="AH544" s="146"/>
      <c r="AU544" s="146"/>
      <c r="BH544" s="146"/>
      <c r="BU544" s="146"/>
      <c r="CH544" s="146"/>
      <c r="CU544" s="146"/>
      <c r="DH544" s="146"/>
      <c r="DU544" s="146"/>
      <c r="EH544" s="146"/>
    </row>
    <row r="545" spans="1:139" ht="15.75" hidden="1" x14ac:dyDescent="0.25">
      <c r="A545" s="2">
        <f t="shared" si="352"/>
        <v>124</v>
      </c>
      <c r="B545" s="1">
        <f t="shared" si="352"/>
        <v>0</v>
      </c>
      <c r="C545" s="1">
        <f t="shared" si="352"/>
        <v>0</v>
      </c>
      <c r="D545" s="2">
        <f t="shared" si="352"/>
        <v>0</v>
      </c>
      <c r="E545" s="127">
        <f t="shared" si="352"/>
        <v>0</v>
      </c>
      <c r="F545" s="90"/>
      <c r="G545" s="155"/>
      <c r="I545" s="83">
        <f t="shared" ref="I545:T545" si="356">ROUND(H406*$G545/12,2)</f>
        <v>0</v>
      </c>
      <c r="J545" s="83">
        <f t="shared" si="356"/>
        <v>0</v>
      </c>
      <c r="K545" s="83">
        <f t="shared" si="356"/>
        <v>0</v>
      </c>
      <c r="L545" s="83">
        <f t="shared" si="356"/>
        <v>0</v>
      </c>
      <c r="M545" s="83">
        <f t="shared" si="356"/>
        <v>0</v>
      </c>
      <c r="N545" s="83">
        <f t="shared" si="356"/>
        <v>0</v>
      </c>
      <c r="O545" s="83">
        <f t="shared" si="356"/>
        <v>0</v>
      </c>
      <c r="P545" s="83">
        <f t="shared" si="356"/>
        <v>0</v>
      </c>
      <c r="Q545" s="83">
        <f t="shared" si="356"/>
        <v>0</v>
      </c>
      <c r="R545" s="83">
        <f t="shared" si="356"/>
        <v>0</v>
      </c>
      <c r="S545" s="83">
        <f t="shared" si="356"/>
        <v>0</v>
      </c>
      <c r="T545" s="83">
        <f t="shared" si="356"/>
        <v>0</v>
      </c>
      <c r="U545" s="135">
        <f t="shared" si="221"/>
        <v>0</v>
      </c>
      <c r="AH545" s="146"/>
      <c r="AU545" s="146"/>
      <c r="BH545" s="146"/>
      <c r="BU545" s="146"/>
      <c r="CH545" s="146"/>
      <c r="CU545" s="146"/>
      <c r="DH545" s="146"/>
      <c r="DU545" s="146"/>
      <c r="EH545" s="146"/>
    </row>
    <row r="546" spans="1:139" ht="15.75" hidden="1" x14ac:dyDescent="0.25">
      <c r="A546" s="2">
        <f t="shared" si="352"/>
        <v>125</v>
      </c>
      <c r="B546" s="1">
        <f t="shared" si="352"/>
        <v>0</v>
      </c>
      <c r="C546" s="1">
        <f t="shared" si="352"/>
        <v>0</v>
      </c>
      <c r="D546" s="2">
        <f t="shared" si="352"/>
        <v>0</v>
      </c>
      <c r="E546" s="127">
        <f t="shared" si="352"/>
        <v>0</v>
      </c>
      <c r="F546" s="90"/>
      <c r="G546" s="155"/>
      <c r="I546" s="83">
        <f t="shared" ref="I546:T546" si="357">ROUND(H407*$G546/12,2)</f>
        <v>0</v>
      </c>
      <c r="J546" s="83">
        <f t="shared" si="357"/>
        <v>0</v>
      </c>
      <c r="K546" s="83">
        <f t="shared" si="357"/>
        <v>0</v>
      </c>
      <c r="L546" s="83">
        <f t="shared" si="357"/>
        <v>0</v>
      </c>
      <c r="M546" s="83">
        <f t="shared" si="357"/>
        <v>0</v>
      </c>
      <c r="N546" s="83">
        <f t="shared" si="357"/>
        <v>0</v>
      </c>
      <c r="O546" s="83">
        <f t="shared" si="357"/>
        <v>0</v>
      </c>
      <c r="P546" s="83">
        <f t="shared" si="357"/>
        <v>0</v>
      </c>
      <c r="Q546" s="83">
        <f t="shared" si="357"/>
        <v>0</v>
      </c>
      <c r="R546" s="83">
        <f t="shared" si="357"/>
        <v>0</v>
      </c>
      <c r="S546" s="83">
        <f t="shared" si="357"/>
        <v>0</v>
      </c>
      <c r="T546" s="83">
        <f t="shared" si="357"/>
        <v>0</v>
      </c>
      <c r="U546" s="135">
        <f t="shared" si="221"/>
        <v>0</v>
      </c>
      <c r="AH546" s="146"/>
      <c r="AU546" s="146"/>
      <c r="BH546" s="146"/>
      <c r="BU546" s="146"/>
      <c r="CH546" s="146"/>
      <c r="CU546" s="146"/>
      <c r="DH546" s="146"/>
      <c r="DU546" s="146"/>
      <c r="EH546" s="146"/>
    </row>
    <row r="547" spans="1:139" ht="15.75" hidden="1" x14ac:dyDescent="0.25">
      <c r="A547" s="2">
        <f t="shared" si="352"/>
        <v>126</v>
      </c>
      <c r="B547" s="1">
        <f t="shared" si="352"/>
        <v>0</v>
      </c>
      <c r="C547" s="1">
        <f t="shared" si="352"/>
        <v>0</v>
      </c>
      <c r="D547" s="2">
        <f t="shared" si="352"/>
        <v>0</v>
      </c>
      <c r="E547" s="127">
        <f t="shared" si="352"/>
        <v>0</v>
      </c>
      <c r="F547" s="90"/>
      <c r="G547" s="155"/>
      <c r="I547" s="83">
        <f t="shared" ref="I547:T547" si="358">ROUND(H408*$G547/12,2)</f>
        <v>0</v>
      </c>
      <c r="J547" s="83">
        <f t="shared" si="358"/>
        <v>0</v>
      </c>
      <c r="K547" s="83">
        <f t="shared" si="358"/>
        <v>0</v>
      </c>
      <c r="L547" s="83">
        <f t="shared" si="358"/>
        <v>0</v>
      </c>
      <c r="M547" s="83">
        <f t="shared" si="358"/>
        <v>0</v>
      </c>
      <c r="N547" s="83">
        <f t="shared" si="358"/>
        <v>0</v>
      </c>
      <c r="O547" s="83">
        <f t="shared" si="358"/>
        <v>0</v>
      </c>
      <c r="P547" s="83">
        <f t="shared" si="358"/>
        <v>0</v>
      </c>
      <c r="Q547" s="83">
        <f t="shared" si="358"/>
        <v>0</v>
      </c>
      <c r="R547" s="83">
        <f t="shared" si="358"/>
        <v>0</v>
      </c>
      <c r="S547" s="83">
        <f t="shared" si="358"/>
        <v>0</v>
      </c>
      <c r="T547" s="83">
        <f t="shared" si="358"/>
        <v>0</v>
      </c>
      <c r="U547" s="135">
        <f t="shared" si="221"/>
        <v>0</v>
      </c>
      <c r="AH547" s="146"/>
      <c r="AU547" s="146"/>
      <c r="BH547" s="146"/>
      <c r="BU547" s="146"/>
      <c r="CH547" s="146"/>
      <c r="CU547" s="146"/>
      <c r="DH547" s="146"/>
      <c r="DU547" s="146"/>
      <c r="EH547" s="146"/>
    </row>
    <row r="548" spans="1:139" ht="15.75" hidden="1" x14ac:dyDescent="0.25">
      <c r="A548" s="2">
        <f t="shared" si="352"/>
        <v>127</v>
      </c>
      <c r="B548" s="1">
        <f t="shared" si="352"/>
        <v>0</v>
      </c>
      <c r="C548" s="1">
        <f t="shared" si="352"/>
        <v>0</v>
      </c>
      <c r="D548" s="2">
        <f t="shared" si="352"/>
        <v>0</v>
      </c>
      <c r="E548" s="127">
        <f t="shared" si="352"/>
        <v>0</v>
      </c>
      <c r="F548" s="90"/>
      <c r="G548" s="155"/>
      <c r="I548" s="83">
        <f t="shared" ref="I548:T548" si="359">ROUND(H409*$G548/12,2)</f>
        <v>0</v>
      </c>
      <c r="J548" s="83">
        <f t="shared" si="359"/>
        <v>0</v>
      </c>
      <c r="K548" s="83">
        <f t="shared" si="359"/>
        <v>0</v>
      </c>
      <c r="L548" s="83">
        <f t="shared" si="359"/>
        <v>0</v>
      </c>
      <c r="M548" s="83">
        <f t="shared" si="359"/>
        <v>0</v>
      </c>
      <c r="N548" s="83">
        <f t="shared" si="359"/>
        <v>0</v>
      </c>
      <c r="O548" s="83">
        <f t="shared" si="359"/>
        <v>0</v>
      </c>
      <c r="P548" s="83">
        <f t="shared" si="359"/>
        <v>0</v>
      </c>
      <c r="Q548" s="83">
        <f t="shared" si="359"/>
        <v>0</v>
      </c>
      <c r="R548" s="83">
        <f t="shared" si="359"/>
        <v>0</v>
      </c>
      <c r="S548" s="83">
        <f t="shared" si="359"/>
        <v>0</v>
      </c>
      <c r="T548" s="83">
        <f t="shared" si="359"/>
        <v>0</v>
      </c>
      <c r="U548" s="135">
        <f t="shared" si="221"/>
        <v>0</v>
      </c>
      <c r="AH548" s="146"/>
      <c r="AU548" s="146"/>
      <c r="BH548" s="146"/>
      <c r="BU548" s="146"/>
      <c r="CH548" s="146"/>
      <c r="CU548" s="146"/>
      <c r="DH548" s="146"/>
      <c r="DU548" s="146"/>
      <c r="EH548" s="146"/>
    </row>
    <row r="549" spans="1:139" ht="15.75" hidden="1" x14ac:dyDescent="0.25">
      <c r="A549" s="2">
        <f t="shared" si="352"/>
        <v>128</v>
      </c>
      <c r="B549" s="1">
        <f t="shared" si="352"/>
        <v>0</v>
      </c>
      <c r="C549" s="1">
        <f t="shared" si="352"/>
        <v>0</v>
      </c>
      <c r="D549" s="2">
        <f t="shared" si="352"/>
        <v>0</v>
      </c>
      <c r="E549" s="127">
        <f t="shared" si="352"/>
        <v>0</v>
      </c>
      <c r="F549" s="90"/>
      <c r="G549" s="155"/>
      <c r="I549" s="83">
        <f t="shared" ref="I549:T549" si="360">ROUND(H410*$G549/12,2)</f>
        <v>0</v>
      </c>
      <c r="J549" s="83">
        <f t="shared" si="360"/>
        <v>0</v>
      </c>
      <c r="K549" s="83">
        <f t="shared" si="360"/>
        <v>0</v>
      </c>
      <c r="L549" s="83">
        <f t="shared" si="360"/>
        <v>0</v>
      </c>
      <c r="M549" s="83">
        <f t="shared" si="360"/>
        <v>0</v>
      </c>
      <c r="N549" s="83">
        <f t="shared" si="360"/>
        <v>0</v>
      </c>
      <c r="O549" s="83">
        <f t="shared" si="360"/>
        <v>0</v>
      </c>
      <c r="P549" s="83">
        <f t="shared" si="360"/>
        <v>0</v>
      </c>
      <c r="Q549" s="83">
        <f t="shared" si="360"/>
        <v>0</v>
      </c>
      <c r="R549" s="83">
        <f t="shared" si="360"/>
        <v>0</v>
      </c>
      <c r="S549" s="83">
        <f t="shared" si="360"/>
        <v>0</v>
      </c>
      <c r="T549" s="83">
        <f t="shared" si="360"/>
        <v>0</v>
      </c>
      <c r="U549" s="135">
        <f t="shared" si="221"/>
        <v>0</v>
      </c>
      <c r="AH549" s="146"/>
      <c r="AU549" s="146"/>
      <c r="BH549" s="146"/>
      <c r="BU549" s="146"/>
      <c r="CH549" s="146"/>
      <c r="CU549" s="146"/>
      <c r="DH549" s="146"/>
      <c r="DU549" s="146"/>
      <c r="EH549" s="146"/>
    </row>
    <row r="550" spans="1:139" ht="15.75" hidden="1" x14ac:dyDescent="0.25">
      <c r="A550" s="2">
        <f t="shared" si="352"/>
        <v>129</v>
      </c>
      <c r="B550" s="1">
        <f t="shared" si="352"/>
        <v>0</v>
      </c>
      <c r="C550" s="1">
        <f t="shared" si="352"/>
        <v>0</v>
      </c>
      <c r="D550" s="2">
        <f t="shared" si="352"/>
        <v>0</v>
      </c>
      <c r="E550" s="127">
        <f t="shared" si="352"/>
        <v>0</v>
      </c>
      <c r="F550" s="90"/>
      <c r="G550" s="155"/>
      <c r="I550" s="83">
        <f t="shared" ref="I550:T550" si="361">ROUND(H411*$G550/12,2)</f>
        <v>0</v>
      </c>
      <c r="J550" s="83">
        <f t="shared" si="361"/>
        <v>0</v>
      </c>
      <c r="K550" s="83">
        <f t="shared" si="361"/>
        <v>0</v>
      </c>
      <c r="L550" s="83">
        <f t="shared" si="361"/>
        <v>0</v>
      </c>
      <c r="M550" s="83">
        <f t="shared" si="361"/>
        <v>0</v>
      </c>
      <c r="N550" s="83">
        <f t="shared" si="361"/>
        <v>0</v>
      </c>
      <c r="O550" s="83">
        <f t="shared" si="361"/>
        <v>0</v>
      </c>
      <c r="P550" s="83">
        <f t="shared" si="361"/>
        <v>0</v>
      </c>
      <c r="Q550" s="83">
        <f t="shared" si="361"/>
        <v>0</v>
      </c>
      <c r="R550" s="83">
        <f t="shared" si="361"/>
        <v>0</v>
      </c>
      <c r="S550" s="83">
        <f t="shared" si="361"/>
        <v>0</v>
      </c>
      <c r="T550" s="83">
        <f t="shared" si="361"/>
        <v>0</v>
      </c>
      <c r="U550" s="135">
        <f t="shared" si="221"/>
        <v>0</v>
      </c>
      <c r="AH550" s="146"/>
      <c r="AU550" s="146"/>
      <c r="BH550" s="146"/>
      <c r="BU550" s="146"/>
      <c r="CH550" s="146"/>
      <c r="CU550" s="146"/>
      <c r="DH550" s="146"/>
      <c r="DU550" s="146"/>
      <c r="EH550" s="146"/>
    </row>
    <row r="551" spans="1:139" ht="15.75" hidden="1" x14ac:dyDescent="0.25">
      <c r="A551" s="2">
        <f t="shared" si="352"/>
        <v>130</v>
      </c>
      <c r="B551" s="1">
        <f t="shared" si="352"/>
        <v>0</v>
      </c>
      <c r="C551" s="1">
        <f t="shared" si="352"/>
        <v>0</v>
      </c>
      <c r="D551" s="2">
        <f t="shared" si="352"/>
        <v>0</v>
      </c>
      <c r="E551" s="127">
        <f t="shared" si="352"/>
        <v>0</v>
      </c>
      <c r="F551" s="90"/>
      <c r="G551" s="155"/>
      <c r="I551" s="83">
        <f t="shared" ref="I551:T551" si="362">ROUND(H412*$G551/12,2)</f>
        <v>0</v>
      </c>
      <c r="J551" s="83">
        <f t="shared" si="362"/>
        <v>0</v>
      </c>
      <c r="K551" s="83">
        <f t="shared" si="362"/>
        <v>0</v>
      </c>
      <c r="L551" s="83">
        <f t="shared" si="362"/>
        <v>0</v>
      </c>
      <c r="M551" s="83">
        <f t="shared" si="362"/>
        <v>0</v>
      </c>
      <c r="N551" s="83">
        <f t="shared" si="362"/>
        <v>0</v>
      </c>
      <c r="O551" s="83">
        <f t="shared" si="362"/>
        <v>0</v>
      </c>
      <c r="P551" s="83">
        <f t="shared" si="362"/>
        <v>0</v>
      </c>
      <c r="Q551" s="83">
        <f t="shared" si="362"/>
        <v>0</v>
      </c>
      <c r="R551" s="83">
        <f t="shared" si="362"/>
        <v>0</v>
      </c>
      <c r="S551" s="83">
        <f t="shared" si="362"/>
        <v>0</v>
      </c>
      <c r="T551" s="83">
        <f t="shared" si="362"/>
        <v>0</v>
      </c>
      <c r="U551" s="135">
        <f t="shared" si="221"/>
        <v>0</v>
      </c>
      <c r="AH551" s="146"/>
      <c r="AU551" s="146"/>
      <c r="BH551" s="146"/>
      <c r="BU551" s="146"/>
      <c r="CH551" s="146"/>
      <c r="CU551" s="146"/>
      <c r="DH551" s="146"/>
      <c r="DU551" s="146"/>
      <c r="EH551" s="146"/>
    </row>
    <row r="552" spans="1:139" ht="15.75" hidden="1" x14ac:dyDescent="0.25">
      <c r="A552" s="2">
        <f t="shared" ref="A552:E556" si="363">A413</f>
        <v>131</v>
      </c>
      <c r="B552" s="1">
        <f t="shared" si="363"/>
        <v>0</v>
      </c>
      <c r="C552" s="1">
        <f t="shared" si="363"/>
        <v>0</v>
      </c>
      <c r="D552" s="2">
        <f t="shared" si="363"/>
        <v>0</v>
      </c>
      <c r="E552" s="127">
        <f t="shared" si="363"/>
        <v>0</v>
      </c>
      <c r="F552" s="90"/>
      <c r="G552" s="155"/>
      <c r="I552" s="83">
        <f t="shared" ref="I552:T552" si="364">ROUND(H413*$G552/12,2)</f>
        <v>0</v>
      </c>
      <c r="J552" s="83">
        <f t="shared" si="364"/>
        <v>0</v>
      </c>
      <c r="K552" s="83">
        <f t="shared" si="364"/>
        <v>0</v>
      </c>
      <c r="L552" s="83">
        <f t="shared" si="364"/>
        <v>0</v>
      </c>
      <c r="M552" s="83">
        <f t="shared" si="364"/>
        <v>0</v>
      </c>
      <c r="N552" s="83">
        <f t="shared" si="364"/>
        <v>0</v>
      </c>
      <c r="O552" s="83">
        <f t="shared" si="364"/>
        <v>0</v>
      </c>
      <c r="P552" s="83">
        <f t="shared" si="364"/>
        <v>0</v>
      </c>
      <c r="Q552" s="83">
        <f t="shared" si="364"/>
        <v>0</v>
      </c>
      <c r="R552" s="83">
        <f t="shared" si="364"/>
        <v>0</v>
      </c>
      <c r="S552" s="83">
        <f t="shared" si="364"/>
        <v>0</v>
      </c>
      <c r="T552" s="83">
        <f t="shared" si="364"/>
        <v>0</v>
      </c>
      <c r="U552" s="135">
        <f t="shared" si="221"/>
        <v>0</v>
      </c>
      <c r="AH552" s="146"/>
      <c r="AU552" s="146"/>
      <c r="BH552" s="146"/>
      <c r="BU552" s="146"/>
      <c r="CH552" s="146"/>
      <c r="CU552" s="146"/>
      <c r="DH552" s="146"/>
      <c r="DU552" s="146"/>
      <c r="EH552" s="146"/>
    </row>
    <row r="553" spans="1:139" ht="15.75" hidden="1" x14ac:dyDescent="0.25">
      <c r="A553" s="2">
        <f t="shared" si="363"/>
        <v>132</v>
      </c>
      <c r="B553" s="1">
        <f t="shared" si="363"/>
        <v>0</v>
      </c>
      <c r="C553" s="1">
        <f t="shared" si="363"/>
        <v>0</v>
      </c>
      <c r="D553" s="2">
        <f t="shared" si="363"/>
        <v>0</v>
      </c>
      <c r="E553" s="127">
        <f t="shared" si="363"/>
        <v>0</v>
      </c>
      <c r="F553" s="90"/>
      <c r="G553" s="155"/>
      <c r="I553" s="83">
        <f t="shared" ref="I553:T553" si="365">ROUND(H414*$G553/12,2)</f>
        <v>0</v>
      </c>
      <c r="J553" s="83">
        <f t="shared" si="365"/>
        <v>0</v>
      </c>
      <c r="K553" s="83">
        <f t="shared" si="365"/>
        <v>0</v>
      </c>
      <c r="L553" s="83">
        <f t="shared" si="365"/>
        <v>0</v>
      </c>
      <c r="M553" s="83">
        <f t="shared" si="365"/>
        <v>0</v>
      </c>
      <c r="N553" s="83">
        <f t="shared" si="365"/>
        <v>0</v>
      </c>
      <c r="O553" s="83">
        <f t="shared" si="365"/>
        <v>0</v>
      </c>
      <c r="P553" s="83">
        <f t="shared" si="365"/>
        <v>0</v>
      </c>
      <c r="Q553" s="83">
        <f t="shared" si="365"/>
        <v>0</v>
      </c>
      <c r="R553" s="83">
        <f t="shared" si="365"/>
        <v>0</v>
      </c>
      <c r="S553" s="83">
        <f t="shared" si="365"/>
        <v>0</v>
      </c>
      <c r="T553" s="83">
        <f t="shared" si="365"/>
        <v>0</v>
      </c>
      <c r="U553" s="135">
        <f t="shared" si="221"/>
        <v>0</v>
      </c>
      <c r="AH553" s="146"/>
      <c r="AU553" s="146"/>
      <c r="BH553" s="146"/>
      <c r="BU553" s="146"/>
      <c r="CH553" s="146"/>
      <c r="CU553" s="146"/>
      <c r="DH553" s="146"/>
      <c r="DU553" s="146"/>
      <c r="EH553" s="146"/>
    </row>
    <row r="554" spans="1:139" ht="15.75" hidden="1" x14ac:dyDescent="0.25">
      <c r="A554" s="2">
        <f t="shared" si="363"/>
        <v>133</v>
      </c>
      <c r="B554" s="1">
        <f t="shared" si="363"/>
        <v>0</v>
      </c>
      <c r="C554" s="1">
        <f t="shared" si="363"/>
        <v>0</v>
      </c>
      <c r="D554" s="2">
        <f t="shared" si="363"/>
        <v>0</v>
      </c>
      <c r="E554" s="127">
        <f t="shared" si="363"/>
        <v>0</v>
      </c>
      <c r="F554" s="90"/>
      <c r="G554" s="155"/>
      <c r="I554" s="83">
        <f t="shared" ref="I554:T554" si="366">ROUND(H415*$G554/12,2)</f>
        <v>0</v>
      </c>
      <c r="J554" s="83">
        <f t="shared" si="366"/>
        <v>0</v>
      </c>
      <c r="K554" s="83">
        <f t="shared" si="366"/>
        <v>0</v>
      </c>
      <c r="L554" s="83">
        <f t="shared" si="366"/>
        <v>0</v>
      </c>
      <c r="M554" s="83">
        <f t="shared" si="366"/>
        <v>0</v>
      </c>
      <c r="N554" s="83">
        <f t="shared" si="366"/>
        <v>0</v>
      </c>
      <c r="O554" s="83">
        <f t="shared" si="366"/>
        <v>0</v>
      </c>
      <c r="P554" s="83">
        <f t="shared" si="366"/>
        <v>0</v>
      </c>
      <c r="Q554" s="83">
        <f t="shared" si="366"/>
        <v>0</v>
      </c>
      <c r="R554" s="83">
        <f t="shared" si="366"/>
        <v>0</v>
      </c>
      <c r="S554" s="83">
        <f t="shared" si="366"/>
        <v>0</v>
      </c>
      <c r="T554" s="83">
        <f t="shared" si="366"/>
        <v>0</v>
      </c>
      <c r="U554" s="135">
        <f t="shared" si="221"/>
        <v>0</v>
      </c>
      <c r="AH554" s="146"/>
      <c r="AU554" s="146"/>
      <c r="BH554" s="146"/>
      <c r="BU554" s="146"/>
      <c r="CH554" s="146"/>
      <c r="CU554" s="146"/>
      <c r="DH554" s="146"/>
      <c r="DU554" s="146"/>
      <c r="EH554" s="146"/>
    </row>
    <row r="555" spans="1:139" ht="15.75" hidden="1" x14ac:dyDescent="0.25">
      <c r="A555" s="2">
        <f t="shared" si="363"/>
        <v>134</v>
      </c>
      <c r="B555" s="1">
        <f t="shared" si="363"/>
        <v>0</v>
      </c>
      <c r="C555" s="1">
        <f t="shared" si="363"/>
        <v>0</v>
      </c>
      <c r="D555" s="2">
        <f t="shared" si="363"/>
        <v>0</v>
      </c>
      <c r="E555" s="127">
        <f t="shared" si="363"/>
        <v>0</v>
      </c>
      <c r="F555" s="90"/>
      <c r="G555" s="155"/>
      <c r="I555" s="83">
        <f t="shared" ref="I555:T555" si="367">ROUND(H416*$G555/12,2)</f>
        <v>0</v>
      </c>
      <c r="J555" s="83">
        <f t="shared" si="367"/>
        <v>0</v>
      </c>
      <c r="K555" s="83">
        <f t="shared" si="367"/>
        <v>0</v>
      </c>
      <c r="L555" s="83">
        <f t="shared" si="367"/>
        <v>0</v>
      </c>
      <c r="M555" s="83">
        <f t="shared" si="367"/>
        <v>0</v>
      </c>
      <c r="N555" s="83">
        <f t="shared" si="367"/>
        <v>0</v>
      </c>
      <c r="O555" s="83">
        <f t="shared" si="367"/>
        <v>0</v>
      </c>
      <c r="P555" s="83">
        <f t="shared" si="367"/>
        <v>0</v>
      </c>
      <c r="Q555" s="83">
        <f t="shared" si="367"/>
        <v>0</v>
      </c>
      <c r="R555" s="83">
        <f t="shared" si="367"/>
        <v>0</v>
      </c>
      <c r="S555" s="83">
        <f t="shared" si="367"/>
        <v>0</v>
      </c>
      <c r="T555" s="83">
        <f t="shared" si="367"/>
        <v>0</v>
      </c>
      <c r="U555" s="135">
        <f t="shared" si="221"/>
        <v>0</v>
      </c>
      <c r="AH555" s="146"/>
      <c r="AU555" s="146"/>
      <c r="BH555" s="146"/>
      <c r="BU555" s="146"/>
      <c r="CH555" s="146"/>
      <c r="CU555" s="146"/>
      <c r="DH555" s="146"/>
      <c r="DU555" s="146"/>
      <c r="EH555" s="146"/>
    </row>
    <row r="556" spans="1:139" ht="15.75" hidden="1" x14ac:dyDescent="0.25">
      <c r="A556" s="2">
        <f t="shared" si="363"/>
        <v>0</v>
      </c>
      <c r="B556" s="1">
        <f t="shared" si="363"/>
        <v>0</v>
      </c>
      <c r="C556" s="1">
        <f t="shared" si="363"/>
        <v>0</v>
      </c>
      <c r="D556" s="2">
        <f t="shared" si="363"/>
        <v>0</v>
      </c>
      <c r="E556" s="127">
        <f t="shared" si="363"/>
        <v>0</v>
      </c>
      <c r="F556" s="90"/>
      <c r="G556" s="155"/>
      <c r="I556" s="83">
        <f t="shared" ref="I556:T556" si="368">ROUND(H417*$G556/12,2)</f>
        <v>0</v>
      </c>
      <c r="J556" s="83">
        <f t="shared" si="368"/>
        <v>0</v>
      </c>
      <c r="K556" s="83">
        <f t="shared" si="368"/>
        <v>0</v>
      </c>
      <c r="L556" s="83">
        <f t="shared" si="368"/>
        <v>0</v>
      </c>
      <c r="M556" s="83">
        <f t="shared" si="368"/>
        <v>0</v>
      </c>
      <c r="N556" s="83">
        <f t="shared" si="368"/>
        <v>0</v>
      </c>
      <c r="O556" s="83">
        <f t="shared" si="368"/>
        <v>0</v>
      </c>
      <c r="P556" s="83">
        <f t="shared" si="368"/>
        <v>0</v>
      </c>
      <c r="Q556" s="83">
        <f t="shared" si="368"/>
        <v>0</v>
      </c>
      <c r="R556" s="83">
        <f t="shared" si="368"/>
        <v>0</v>
      </c>
      <c r="S556" s="83">
        <f t="shared" si="368"/>
        <v>0</v>
      </c>
      <c r="T556" s="83">
        <f t="shared" si="368"/>
        <v>0</v>
      </c>
      <c r="U556" s="135">
        <f t="shared" ref="U556" si="369">SUM(I556:T556)</f>
        <v>0</v>
      </c>
      <c r="V556" s="83">
        <f>ROUND(T417*$G556/12,2)</f>
        <v>0</v>
      </c>
      <c r="W556" s="83">
        <f t="shared" ref="W556:AG556" si="370">ROUND(V417*$G556/12,2)</f>
        <v>0</v>
      </c>
      <c r="X556" s="83">
        <f t="shared" si="370"/>
        <v>0</v>
      </c>
      <c r="Y556" s="83">
        <f t="shared" si="370"/>
        <v>0</v>
      </c>
      <c r="Z556" s="83">
        <f t="shared" si="370"/>
        <v>0</v>
      </c>
      <c r="AA556" s="83">
        <f t="shared" si="370"/>
        <v>0</v>
      </c>
      <c r="AB556" s="83">
        <f t="shared" si="370"/>
        <v>0</v>
      </c>
      <c r="AC556" s="83">
        <f t="shared" si="370"/>
        <v>0</v>
      </c>
      <c r="AD556" s="83">
        <f t="shared" si="370"/>
        <v>0</v>
      </c>
      <c r="AE556" s="83" t="e">
        <f t="shared" si="370"/>
        <v>#REF!</v>
      </c>
      <c r="AF556" s="83" t="e">
        <f t="shared" si="370"/>
        <v>#REF!</v>
      </c>
      <c r="AG556" s="83" t="e">
        <f t="shared" si="370"/>
        <v>#REF!</v>
      </c>
      <c r="AH556" s="2" t="e">
        <f t="shared" ref="AH556" si="371">SUM(V556:AG556)</f>
        <v>#REF!</v>
      </c>
      <c r="AI556" s="83" t="e">
        <f>ROUND(AG417*$G556/12,2)</f>
        <v>#REF!</v>
      </c>
      <c r="AJ556" s="83" t="e">
        <f t="shared" ref="AJ556:AT556" si="372">ROUND(AI417*$G556/12,2)</f>
        <v>#REF!</v>
      </c>
      <c r="AK556" s="83" t="e">
        <f t="shared" si="372"/>
        <v>#REF!</v>
      </c>
      <c r="AL556" s="83" t="e">
        <f t="shared" si="372"/>
        <v>#REF!</v>
      </c>
      <c r="AM556" s="83" t="e">
        <f t="shared" si="372"/>
        <v>#REF!</v>
      </c>
      <c r="AN556" s="83" t="e">
        <f t="shared" si="372"/>
        <v>#REF!</v>
      </c>
      <c r="AO556" s="83" t="e">
        <f t="shared" si="372"/>
        <v>#REF!</v>
      </c>
      <c r="AP556" s="83" t="e">
        <f t="shared" si="372"/>
        <v>#REF!</v>
      </c>
      <c r="AQ556" s="83" t="e">
        <f t="shared" si="372"/>
        <v>#REF!</v>
      </c>
      <c r="AR556" s="83" t="e">
        <f t="shared" si="372"/>
        <v>#REF!</v>
      </c>
      <c r="AS556" s="83" t="e">
        <f t="shared" si="372"/>
        <v>#REF!</v>
      </c>
      <c r="AT556" s="83" t="e">
        <f t="shared" si="372"/>
        <v>#REF!</v>
      </c>
      <c r="AU556" s="2" t="e">
        <f t="shared" ref="AU556" si="373">SUM(AI556:AT556)</f>
        <v>#REF!</v>
      </c>
      <c r="AV556" s="83" t="e">
        <f>ROUND(AT417*$G556/12,2)</f>
        <v>#REF!</v>
      </c>
      <c r="AW556" s="83" t="e">
        <f t="shared" ref="AW556:BG556" si="374">ROUND(AV417*$G556/12,2)</f>
        <v>#REF!</v>
      </c>
      <c r="AX556" s="83" t="e">
        <f t="shared" si="374"/>
        <v>#REF!</v>
      </c>
      <c r="AY556" s="83" t="e">
        <f t="shared" si="374"/>
        <v>#REF!</v>
      </c>
      <c r="AZ556" s="83" t="e">
        <f t="shared" si="374"/>
        <v>#REF!</v>
      </c>
      <c r="BA556" s="83" t="e">
        <f t="shared" si="374"/>
        <v>#REF!</v>
      </c>
      <c r="BB556" s="83" t="e">
        <f t="shared" si="374"/>
        <v>#REF!</v>
      </c>
      <c r="BC556" s="83" t="e">
        <f t="shared" si="374"/>
        <v>#REF!</v>
      </c>
      <c r="BD556" s="83" t="e">
        <f t="shared" si="374"/>
        <v>#REF!</v>
      </c>
      <c r="BE556" s="83" t="e">
        <f t="shared" si="374"/>
        <v>#REF!</v>
      </c>
      <c r="BF556" s="83" t="e">
        <f t="shared" si="374"/>
        <v>#REF!</v>
      </c>
      <c r="BG556" s="83" t="e">
        <f t="shared" si="374"/>
        <v>#REF!</v>
      </c>
      <c r="BH556" s="2" t="e">
        <f t="shared" ref="BH556" si="375">SUM(AV556:BG556)</f>
        <v>#REF!</v>
      </c>
      <c r="BI556" s="83" t="e">
        <f>ROUND(BG417*$G556/12,2)</f>
        <v>#REF!</v>
      </c>
      <c r="BJ556" s="83" t="e">
        <f t="shared" ref="BJ556:BT556" si="376">ROUND(BI417*$G556/12,2)</f>
        <v>#REF!</v>
      </c>
      <c r="BK556" s="83" t="e">
        <f t="shared" si="376"/>
        <v>#REF!</v>
      </c>
      <c r="BL556" s="83" t="e">
        <f t="shared" si="376"/>
        <v>#REF!</v>
      </c>
      <c r="BM556" s="83" t="e">
        <f t="shared" si="376"/>
        <v>#REF!</v>
      </c>
      <c r="BN556" s="83" t="e">
        <f t="shared" si="376"/>
        <v>#REF!</v>
      </c>
      <c r="BO556" s="83" t="e">
        <f t="shared" si="376"/>
        <v>#REF!</v>
      </c>
      <c r="BP556" s="83" t="e">
        <f t="shared" si="376"/>
        <v>#REF!</v>
      </c>
      <c r="BQ556" s="83" t="e">
        <f t="shared" si="376"/>
        <v>#REF!</v>
      </c>
      <c r="BR556" s="83" t="e">
        <f t="shared" si="376"/>
        <v>#REF!</v>
      </c>
      <c r="BS556" s="83" t="e">
        <f t="shared" si="376"/>
        <v>#REF!</v>
      </c>
      <c r="BT556" s="83" t="e">
        <f t="shared" si="376"/>
        <v>#REF!</v>
      </c>
      <c r="BU556" s="2" t="e">
        <f t="shared" ref="BU556" si="377">SUM(BI556:BT556)</f>
        <v>#REF!</v>
      </c>
      <c r="BV556" s="83" t="e">
        <f>ROUND(BT417*$G556/12,2)</f>
        <v>#REF!</v>
      </c>
      <c r="BW556" s="83" t="e">
        <f t="shared" ref="BW556:CG556" si="378">ROUND(BV417*$G556/12,2)</f>
        <v>#REF!</v>
      </c>
      <c r="BX556" s="83" t="e">
        <f t="shared" si="378"/>
        <v>#REF!</v>
      </c>
      <c r="BY556" s="83" t="e">
        <f t="shared" si="378"/>
        <v>#REF!</v>
      </c>
      <c r="BZ556" s="83" t="e">
        <f t="shared" si="378"/>
        <v>#REF!</v>
      </c>
      <c r="CA556" s="83" t="e">
        <f t="shared" si="378"/>
        <v>#REF!</v>
      </c>
      <c r="CB556" s="83" t="e">
        <f t="shared" si="378"/>
        <v>#REF!</v>
      </c>
      <c r="CC556" s="83" t="e">
        <f t="shared" si="378"/>
        <v>#REF!</v>
      </c>
      <c r="CD556" s="83" t="e">
        <f t="shared" si="378"/>
        <v>#REF!</v>
      </c>
      <c r="CE556" s="83" t="e">
        <f t="shared" si="378"/>
        <v>#REF!</v>
      </c>
      <c r="CF556" s="83" t="e">
        <f t="shared" si="378"/>
        <v>#REF!</v>
      </c>
      <c r="CG556" s="83" t="e">
        <f t="shared" si="378"/>
        <v>#REF!</v>
      </c>
      <c r="CH556" s="2" t="e">
        <f t="shared" ref="CH556" si="379">SUM(BV556:CG556)</f>
        <v>#REF!</v>
      </c>
      <c r="CI556" s="83" t="e">
        <f>ROUND(CG417*$G556/12,2)</f>
        <v>#REF!</v>
      </c>
      <c r="CJ556" s="83" t="e">
        <f t="shared" ref="CJ556:CT556" si="380">ROUND(CI417*$G556/12,2)</f>
        <v>#REF!</v>
      </c>
      <c r="CK556" s="83" t="e">
        <f t="shared" si="380"/>
        <v>#REF!</v>
      </c>
      <c r="CL556" s="83" t="e">
        <f t="shared" si="380"/>
        <v>#REF!</v>
      </c>
      <c r="CM556" s="83" t="e">
        <f t="shared" si="380"/>
        <v>#REF!</v>
      </c>
      <c r="CN556" s="83" t="e">
        <f t="shared" si="380"/>
        <v>#REF!</v>
      </c>
      <c r="CO556" s="83" t="e">
        <f t="shared" si="380"/>
        <v>#REF!</v>
      </c>
      <c r="CP556" s="83" t="e">
        <f t="shared" si="380"/>
        <v>#REF!</v>
      </c>
      <c r="CQ556" s="83" t="e">
        <f t="shared" si="380"/>
        <v>#REF!</v>
      </c>
      <c r="CR556" s="83" t="e">
        <f t="shared" si="380"/>
        <v>#REF!</v>
      </c>
      <c r="CS556" s="83" t="e">
        <f t="shared" si="380"/>
        <v>#REF!</v>
      </c>
      <c r="CT556" s="83" t="e">
        <f t="shared" si="380"/>
        <v>#REF!</v>
      </c>
      <c r="CU556" s="2" t="e">
        <f t="shared" ref="CU556" si="381">SUM(CI556:CT556)</f>
        <v>#REF!</v>
      </c>
      <c r="CV556" s="83" t="e">
        <f>ROUND(CT417*$G556/12,2)</f>
        <v>#REF!</v>
      </c>
      <c r="CW556" s="83" t="e">
        <f t="shared" ref="CW556:DG556" si="382">ROUND(CV417*$G556/12,2)</f>
        <v>#REF!</v>
      </c>
      <c r="CX556" s="83" t="e">
        <f t="shared" si="382"/>
        <v>#REF!</v>
      </c>
      <c r="CY556" s="83" t="e">
        <f t="shared" si="382"/>
        <v>#REF!</v>
      </c>
      <c r="CZ556" s="83" t="e">
        <f t="shared" si="382"/>
        <v>#REF!</v>
      </c>
      <c r="DA556" s="83" t="e">
        <f t="shared" si="382"/>
        <v>#REF!</v>
      </c>
      <c r="DB556" s="83" t="e">
        <f t="shared" si="382"/>
        <v>#REF!</v>
      </c>
      <c r="DC556" s="83" t="e">
        <f t="shared" si="382"/>
        <v>#REF!</v>
      </c>
      <c r="DD556" s="83" t="e">
        <f t="shared" si="382"/>
        <v>#REF!</v>
      </c>
      <c r="DE556" s="83" t="e">
        <f t="shared" si="382"/>
        <v>#REF!</v>
      </c>
      <c r="DF556" s="83" t="e">
        <f t="shared" si="382"/>
        <v>#REF!</v>
      </c>
      <c r="DG556" s="83" t="e">
        <f t="shared" si="382"/>
        <v>#REF!</v>
      </c>
      <c r="DH556" s="2" t="e">
        <f t="shared" ref="DH556" si="383">SUM(CV556:DG556)</f>
        <v>#REF!</v>
      </c>
      <c r="DI556" s="83" t="e">
        <f>ROUND(DG417*$G556/12,2)</f>
        <v>#REF!</v>
      </c>
      <c r="DJ556" s="83" t="e">
        <f t="shared" ref="DJ556:DT556" si="384">ROUND(DI417*$G556/12,2)</f>
        <v>#REF!</v>
      </c>
      <c r="DK556" s="83" t="e">
        <f t="shared" si="384"/>
        <v>#REF!</v>
      </c>
      <c r="DL556" s="83" t="e">
        <f t="shared" si="384"/>
        <v>#REF!</v>
      </c>
      <c r="DM556" s="83" t="e">
        <f t="shared" si="384"/>
        <v>#REF!</v>
      </c>
      <c r="DN556" s="83" t="e">
        <f t="shared" si="384"/>
        <v>#REF!</v>
      </c>
      <c r="DO556" s="83" t="e">
        <f t="shared" si="384"/>
        <v>#REF!</v>
      </c>
      <c r="DP556" s="83" t="e">
        <f t="shared" si="384"/>
        <v>#REF!</v>
      </c>
      <c r="DQ556" s="83" t="e">
        <f t="shared" si="384"/>
        <v>#REF!</v>
      </c>
      <c r="DR556" s="83" t="e">
        <f t="shared" si="384"/>
        <v>#REF!</v>
      </c>
      <c r="DS556" s="83" t="e">
        <f t="shared" si="384"/>
        <v>#REF!</v>
      </c>
      <c r="DT556" s="83" t="e">
        <f t="shared" si="384"/>
        <v>#REF!</v>
      </c>
      <c r="DU556" s="2" t="e">
        <f t="shared" ref="DU556" si="385">SUM(DI556:DT556)</f>
        <v>#REF!</v>
      </c>
      <c r="DV556" s="83" t="e">
        <f>ROUND(DT417*$G556/12,2)</f>
        <v>#REF!</v>
      </c>
      <c r="DW556" s="83" t="e">
        <f t="shared" ref="DW556:EG556" si="386">ROUND(DV417*$G556/12,2)</f>
        <v>#REF!</v>
      </c>
      <c r="DX556" s="83" t="e">
        <f t="shared" si="386"/>
        <v>#REF!</v>
      </c>
      <c r="DY556" s="83" t="e">
        <f t="shared" si="386"/>
        <v>#REF!</v>
      </c>
      <c r="DZ556" s="83" t="e">
        <f t="shared" si="386"/>
        <v>#REF!</v>
      </c>
      <c r="EA556" s="83" t="e">
        <f t="shared" si="386"/>
        <v>#REF!</v>
      </c>
      <c r="EB556" s="83" t="e">
        <f t="shared" si="386"/>
        <v>#REF!</v>
      </c>
      <c r="EC556" s="83" t="e">
        <f t="shared" si="386"/>
        <v>#REF!</v>
      </c>
      <c r="ED556" s="83" t="e">
        <f t="shared" si="386"/>
        <v>#REF!</v>
      </c>
      <c r="EE556" s="83" t="e">
        <f t="shared" si="386"/>
        <v>#REF!</v>
      </c>
      <c r="EF556" s="83" t="e">
        <f t="shared" si="386"/>
        <v>#REF!</v>
      </c>
      <c r="EG556" s="83" t="e">
        <f t="shared" si="386"/>
        <v>#REF!</v>
      </c>
      <c r="EH556" s="2" t="e">
        <f t="shared" ref="EH556" si="387">SUM(DV556:EG556)</f>
        <v>#REF!</v>
      </c>
      <c r="EI556" s="2" t="e">
        <f t="shared" ref="EI556" si="388">EH556+DU556+DH556+CU556+CH556+BU556+BH556+AU556+AH556+U556</f>
        <v>#REF!</v>
      </c>
    </row>
    <row r="557" spans="1:139" ht="15.75" x14ac:dyDescent="0.25">
      <c r="B557" s="1" t="s">
        <v>150</v>
      </c>
      <c r="E557" s="127"/>
      <c r="I557" s="156">
        <f t="shared" ref="I557:AN557" si="389">SUM(I422:I556)</f>
        <v>0</v>
      </c>
      <c r="J557" s="156">
        <f t="shared" si="389"/>
        <v>0</v>
      </c>
      <c r="K557" s="156">
        <f t="shared" si="389"/>
        <v>0</v>
      </c>
      <c r="L557" s="156">
        <f t="shared" si="389"/>
        <v>0</v>
      </c>
      <c r="M557" s="156">
        <f t="shared" si="389"/>
        <v>0</v>
      </c>
      <c r="N557" s="156">
        <f t="shared" si="389"/>
        <v>0</v>
      </c>
      <c r="O557" s="156">
        <f t="shared" si="389"/>
        <v>0</v>
      </c>
      <c r="P557" s="156">
        <f t="shared" si="389"/>
        <v>0</v>
      </c>
      <c r="Q557" s="156">
        <f t="shared" si="389"/>
        <v>0</v>
      </c>
      <c r="R557" s="156">
        <f t="shared" si="389"/>
        <v>0</v>
      </c>
      <c r="S557" s="156">
        <f t="shared" si="389"/>
        <v>0</v>
      </c>
      <c r="T557" s="156">
        <f t="shared" si="389"/>
        <v>0</v>
      </c>
      <c r="U557" s="156">
        <f t="shared" si="389"/>
        <v>0</v>
      </c>
      <c r="V557" s="157">
        <f t="shared" si="389"/>
        <v>0</v>
      </c>
      <c r="W557" s="157">
        <f t="shared" si="389"/>
        <v>0</v>
      </c>
      <c r="X557" s="157">
        <f t="shared" si="389"/>
        <v>0</v>
      </c>
      <c r="Y557" s="157">
        <f t="shared" si="389"/>
        <v>0</v>
      </c>
      <c r="Z557" s="157">
        <f t="shared" si="389"/>
        <v>0</v>
      </c>
      <c r="AA557" s="157">
        <f t="shared" si="389"/>
        <v>0</v>
      </c>
      <c r="AB557" s="157">
        <f t="shared" si="389"/>
        <v>0</v>
      </c>
      <c r="AC557" s="157">
        <f t="shared" si="389"/>
        <v>0</v>
      </c>
      <c r="AD557" s="157">
        <f t="shared" si="389"/>
        <v>0</v>
      </c>
      <c r="AE557" s="157" t="e">
        <f t="shared" si="389"/>
        <v>#REF!</v>
      </c>
      <c r="AF557" s="157" t="e">
        <f t="shared" si="389"/>
        <v>#REF!</v>
      </c>
      <c r="AG557" s="157" t="e">
        <f t="shared" si="389"/>
        <v>#REF!</v>
      </c>
      <c r="AH557" s="158" t="e">
        <f t="shared" si="389"/>
        <v>#REF!</v>
      </c>
      <c r="AI557" s="157" t="e">
        <f t="shared" si="389"/>
        <v>#REF!</v>
      </c>
      <c r="AJ557" s="157" t="e">
        <f t="shared" si="389"/>
        <v>#REF!</v>
      </c>
      <c r="AK557" s="157" t="e">
        <f t="shared" si="389"/>
        <v>#REF!</v>
      </c>
      <c r="AL557" s="157" t="e">
        <f t="shared" si="389"/>
        <v>#REF!</v>
      </c>
      <c r="AM557" s="157" t="e">
        <f t="shared" si="389"/>
        <v>#REF!</v>
      </c>
      <c r="AN557" s="157" t="e">
        <f t="shared" si="389"/>
        <v>#REF!</v>
      </c>
      <c r="AO557" s="157" t="e">
        <f t="shared" ref="AO557:BT557" si="390">SUM(AO422:AO556)</f>
        <v>#REF!</v>
      </c>
      <c r="AP557" s="157" t="e">
        <f t="shared" si="390"/>
        <v>#REF!</v>
      </c>
      <c r="AQ557" s="157" t="e">
        <f t="shared" si="390"/>
        <v>#REF!</v>
      </c>
      <c r="AR557" s="157" t="e">
        <f t="shared" si="390"/>
        <v>#REF!</v>
      </c>
      <c r="AS557" s="157" t="e">
        <f t="shared" si="390"/>
        <v>#REF!</v>
      </c>
      <c r="AT557" s="157" t="e">
        <f t="shared" si="390"/>
        <v>#REF!</v>
      </c>
      <c r="AU557" s="159" t="e">
        <f t="shared" si="390"/>
        <v>#REF!</v>
      </c>
      <c r="AV557" s="160" t="e">
        <f t="shared" si="390"/>
        <v>#REF!</v>
      </c>
      <c r="AW557" s="160" t="e">
        <f t="shared" si="390"/>
        <v>#REF!</v>
      </c>
      <c r="AX557" s="160" t="e">
        <f t="shared" si="390"/>
        <v>#REF!</v>
      </c>
      <c r="AY557" s="160" t="e">
        <f t="shared" si="390"/>
        <v>#REF!</v>
      </c>
      <c r="AZ557" s="160" t="e">
        <f t="shared" si="390"/>
        <v>#REF!</v>
      </c>
      <c r="BA557" s="160" t="e">
        <f t="shared" si="390"/>
        <v>#REF!</v>
      </c>
      <c r="BB557" s="160" t="e">
        <f t="shared" si="390"/>
        <v>#REF!</v>
      </c>
      <c r="BC557" s="160" t="e">
        <f t="shared" si="390"/>
        <v>#REF!</v>
      </c>
      <c r="BD557" s="160" t="e">
        <f t="shared" si="390"/>
        <v>#REF!</v>
      </c>
      <c r="BE557" s="160" t="e">
        <f t="shared" si="390"/>
        <v>#REF!</v>
      </c>
      <c r="BF557" s="160" t="e">
        <f t="shared" si="390"/>
        <v>#REF!</v>
      </c>
      <c r="BG557" s="160" t="e">
        <f t="shared" si="390"/>
        <v>#REF!</v>
      </c>
      <c r="BH557" s="158" t="e">
        <f t="shared" si="390"/>
        <v>#REF!</v>
      </c>
      <c r="BI557" s="157" t="e">
        <f t="shared" si="390"/>
        <v>#REF!</v>
      </c>
      <c r="BJ557" s="157" t="e">
        <f t="shared" si="390"/>
        <v>#REF!</v>
      </c>
      <c r="BK557" s="157" t="e">
        <f t="shared" si="390"/>
        <v>#REF!</v>
      </c>
      <c r="BL557" s="157" t="e">
        <f t="shared" si="390"/>
        <v>#REF!</v>
      </c>
      <c r="BM557" s="157" t="e">
        <f t="shared" si="390"/>
        <v>#REF!</v>
      </c>
      <c r="BN557" s="157" t="e">
        <f t="shared" si="390"/>
        <v>#REF!</v>
      </c>
      <c r="BO557" s="157" t="e">
        <f t="shared" si="390"/>
        <v>#REF!</v>
      </c>
      <c r="BP557" s="157" t="e">
        <f t="shared" si="390"/>
        <v>#REF!</v>
      </c>
      <c r="BQ557" s="157" t="e">
        <f t="shared" si="390"/>
        <v>#REF!</v>
      </c>
      <c r="BR557" s="157" t="e">
        <f t="shared" si="390"/>
        <v>#REF!</v>
      </c>
      <c r="BS557" s="157" t="e">
        <f t="shared" si="390"/>
        <v>#REF!</v>
      </c>
      <c r="BT557" s="157" t="e">
        <f t="shared" si="390"/>
        <v>#REF!</v>
      </c>
      <c r="BU557" s="158" t="e">
        <f t="shared" ref="BU557:CZ557" si="391">SUM(BU422:BU556)</f>
        <v>#REF!</v>
      </c>
      <c r="BV557" s="157" t="e">
        <f t="shared" si="391"/>
        <v>#REF!</v>
      </c>
      <c r="BW557" s="157" t="e">
        <f t="shared" si="391"/>
        <v>#REF!</v>
      </c>
      <c r="BX557" s="157" t="e">
        <f t="shared" si="391"/>
        <v>#REF!</v>
      </c>
      <c r="BY557" s="157" t="e">
        <f t="shared" si="391"/>
        <v>#REF!</v>
      </c>
      <c r="BZ557" s="157" t="e">
        <f t="shared" si="391"/>
        <v>#REF!</v>
      </c>
      <c r="CA557" s="157" t="e">
        <f t="shared" si="391"/>
        <v>#REF!</v>
      </c>
      <c r="CB557" s="157" t="e">
        <f t="shared" si="391"/>
        <v>#REF!</v>
      </c>
      <c r="CC557" s="157" t="e">
        <f t="shared" si="391"/>
        <v>#REF!</v>
      </c>
      <c r="CD557" s="157" t="e">
        <f t="shared" si="391"/>
        <v>#REF!</v>
      </c>
      <c r="CE557" s="157" t="e">
        <f t="shared" si="391"/>
        <v>#REF!</v>
      </c>
      <c r="CF557" s="157" t="e">
        <f t="shared" si="391"/>
        <v>#REF!</v>
      </c>
      <c r="CG557" s="157" t="e">
        <f t="shared" si="391"/>
        <v>#REF!</v>
      </c>
      <c r="CH557" s="158" t="e">
        <f t="shared" si="391"/>
        <v>#REF!</v>
      </c>
      <c r="CI557" s="157" t="e">
        <f t="shared" si="391"/>
        <v>#REF!</v>
      </c>
      <c r="CJ557" s="157" t="e">
        <f t="shared" si="391"/>
        <v>#REF!</v>
      </c>
      <c r="CK557" s="157" t="e">
        <f t="shared" si="391"/>
        <v>#REF!</v>
      </c>
      <c r="CL557" s="157" t="e">
        <f t="shared" si="391"/>
        <v>#REF!</v>
      </c>
      <c r="CM557" s="157" t="e">
        <f t="shared" si="391"/>
        <v>#REF!</v>
      </c>
      <c r="CN557" s="157" t="e">
        <f t="shared" si="391"/>
        <v>#REF!</v>
      </c>
      <c r="CO557" s="157" t="e">
        <f t="shared" si="391"/>
        <v>#REF!</v>
      </c>
      <c r="CP557" s="157" t="e">
        <f t="shared" si="391"/>
        <v>#REF!</v>
      </c>
      <c r="CQ557" s="157" t="e">
        <f t="shared" si="391"/>
        <v>#REF!</v>
      </c>
      <c r="CR557" s="157" t="e">
        <f t="shared" si="391"/>
        <v>#REF!</v>
      </c>
      <c r="CS557" s="157" t="e">
        <f t="shared" si="391"/>
        <v>#REF!</v>
      </c>
      <c r="CT557" s="157" t="e">
        <f t="shared" si="391"/>
        <v>#REF!</v>
      </c>
      <c r="CU557" s="159" t="e">
        <f t="shared" si="391"/>
        <v>#REF!</v>
      </c>
      <c r="CV557" s="157" t="e">
        <f t="shared" si="391"/>
        <v>#REF!</v>
      </c>
      <c r="CW557" s="157" t="e">
        <f t="shared" si="391"/>
        <v>#REF!</v>
      </c>
      <c r="CX557" s="157" t="e">
        <f t="shared" si="391"/>
        <v>#REF!</v>
      </c>
      <c r="CY557" s="157" t="e">
        <f t="shared" si="391"/>
        <v>#REF!</v>
      </c>
      <c r="CZ557" s="157" t="e">
        <f t="shared" si="391"/>
        <v>#REF!</v>
      </c>
      <c r="DA557" s="157" t="e">
        <f t="shared" ref="DA557:EF557" si="392">SUM(DA422:DA556)</f>
        <v>#REF!</v>
      </c>
      <c r="DB557" s="157" t="e">
        <f t="shared" si="392"/>
        <v>#REF!</v>
      </c>
      <c r="DC557" s="157" t="e">
        <f t="shared" si="392"/>
        <v>#REF!</v>
      </c>
      <c r="DD557" s="157" t="e">
        <f t="shared" si="392"/>
        <v>#REF!</v>
      </c>
      <c r="DE557" s="157" t="e">
        <f t="shared" si="392"/>
        <v>#REF!</v>
      </c>
      <c r="DF557" s="157" t="e">
        <f t="shared" si="392"/>
        <v>#REF!</v>
      </c>
      <c r="DG557" s="157" t="e">
        <f t="shared" si="392"/>
        <v>#REF!</v>
      </c>
      <c r="DH557" s="159" t="e">
        <f t="shared" si="392"/>
        <v>#REF!</v>
      </c>
      <c r="DI557" s="157" t="e">
        <f t="shared" si="392"/>
        <v>#REF!</v>
      </c>
      <c r="DJ557" s="157" t="e">
        <f t="shared" si="392"/>
        <v>#REF!</v>
      </c>
      <c r="DK557" s="157" t="e">
        <f t="shared" si="392"/>
        <v>#REF!</v>
      </c>
      <c r="DL557" s="157" t="e">
        <f t="shared" si="392"/>
        <v>#REF!</v>
      </c>
      <c r="DM557" s="157" t="e">
        <f t="shared" si="392"/>
        <v>#REF!</v>
      </c>
      <c r="DN557" s="157" t="e">
        <f t="shared" si="392"/>
        <v>#REF!</v>
      </c>
      <c r="DO557" s="157" t="e">
        <f t="shared" si="392"/>
        <v>#REF!</v>
      </c>
      <c r="DP557" s="157" t="e">
        <f t="shared" si="392"/>
        <v>#REF!</v>
      </c>
      <c r="DQ557" s="157" t="e">
        <f t="shared" si="392"/>
        <v>#REF!</v>
      </c>
      <c r="DR557" s="157" t="e">
        <f t="shared" si="392"/>
        <v>#REF!</v>
      </c>
      <c r="DS557" s="157" t="e">
        <f t="shared" si="392"/>
        <v>#REF!</v>
      </c>
      <c r="DT557" s="157" t="e">
        <f t="shared" si="392"/>
        <v>#REF!</v>
      </c>
      <c r="DU557" s="158" t="e">
        <f t="shared" si="392"/>
        <v>#REF!</v>
      </c>
      <c r="DV557" s="157" t="e">
        <f t="shared" si="392"/>
        <v>#REF!</v>
      </c>
      <c r="DW557" s="157" t="e">
        <f t="shared" si="392"/>
        <v>#REF!</v>
      </c>
      <c r="DX557" s="157" t="e">
        <f t="shared" si="392"/>
        <v>#REF!</v>
      </c>
      <c r="DY557" s="157" t="e">
        <f t="shared" si="392"/>
        <v>#REF!</v>
      </c>
      <c r="DZ557" s="157" t="e">
        <f t="shared" si="392"/>
        <v>#REF!</v>
      </c>
      <c r="EA557" s="157" t="e">
        <f t="shared" si="392"/>
        <v>#REF!</v>
      </c>
      <c r="EB557" s="157" t="e">
        <f t="shared" si="392"/>
        <v>#REF!</v>
      </c>
      <c r="EC557" s="157" t="e">
        <f t="shared" si="392"/>
        <v>#REF!</v>
      </c>
      <c r="ED557" s="157" t="e">
        <f t="shared" si="392"/>
        <v>#REF!</v>
      </c>
      <c r="EE557" s="157" t="e">
        <f t="shared" si="392"/>
        <v>#REF!</v>
      </c>
      <c r="EF557" s="157" t="e">
        <f t="shared" si="392"/>
        <v>#REF!</v>
      </c>
      <c r="EG557" s="157" t="e">
        <f t="shared" ref="EG557:EI557" si="393">SUM(EG422:EG556)</f>
        <v>#REF!</v>
      </c>
      <c r="EH557" s="159" t="e">
        <f t="shared" si="393"/>
        <v>#REF!</v>
      </c>
      <c r="EI557" s="161" t="e">
        <f t="shared" si="393"/>
        <v>#REF!</v>
      </c>
    </row>
    <row r="558" spans="1:139" x14ac:dyDescent="0.2">
      <c r="E558" s="127"/>
      <c r="I558" s="162"/>
      <c r="J558" s="162"/>
      <c r="K558" s="162"/>
      <c r="L558" s="162"/>
      <c r="M558" s="162"/>
      <c r="N558" s="162"/>
      <c r="O558" s="162"/>
      <c r="P558" s="162"/>
      <c r="Q558" s="162"/>
      <c r="R558" s="162"/>
      <c r="S558" s="162"/>
      <c r="T558" s="162"/>
      <c r="U558" s="146">
        <f>SUM(I557:T557)-U557</f>
        <v>0</v>
      </c>
      <c r="V558" s="162"/>
      <c r="W558" s="162"/>
      <c r="X558" s="162"/>
      <c r="Y558" s="162"/>
      <c r="Z558" s="162"/>
      <c r="AA558" s="162"/>
      <c r="AB558" s="162"/>
      <c r="AC558" s="162"/>
      <c r="AD558" s="162"/>
      <c r="AE558" s="162"/>
      <c r="AF558" s="162"/>
      <c r="AG558" s="162"/>
      <c r="AH558" s="148" t="e">
        <f>SUM(V557:AG557)-AH557</f>
        <v>#REF!</v>
      </c>
      <c r="AI558" s="162"/>
      <c r="AJ558" s="162"/>
      <c r="AK558" s="162"/>
      <c r="AL558" s="162"/>
      <c r="AM558" s="162"/>
      <c r="AN558" s="162"/>
      <c r="AO558" s="162"/>
      <c r="AP558" s="162"/>
      <c r="AQ558" s="162"/>
      <c r="AR558" s="162"/>
      <c r="AS558" s="162"/>
      <c r="AT558" s="162"/>
      <c r="AU558" s="148" t="e">
        <f>SUM(AI557:AT557)-AU557</f>
        <v>#REF!</v>
      </c>
      <c r="AV558" s="162"/>
      <c r="AW558" s="162"/>
      <c r="AX558" s="162"/>
      <c r="AY558" s="162"/>
      <c r="AZ558" s="162"/>
      <c r="BA558" s="162"/>
      <c r="BB558" s="162"/>
      <c r="BC558" s="162"/>
      <c r="BD558" s="162"/>
      <c r="BE558" s="162"/>
      <c r="BF558" s="162"/>
      <c r="BG558" s="162"/>
      <c r="BH558" s="148" t="e">
        <f>SUM(AV557:BG557)-BH557</f>
        <v>#REF!</v>
      </c>
      <c r="BI558" s="162"/>
      <c r="BJ558" s="162"/>
      <c r="BK558" s="162"/>
      <c r="BL558" s="162"/>
      <c r="BM558" s="162"/>
      <c r="BN558" s="162"/>
      <c r="BO558" s="162"/>
      <c r="BP558" s="162"/>
      <c r="BQ558" s="162"/>
      <c r="BR558" s="162"/>
      <c r="BS558" s="162"/>
      <c r="BT558" s="162"/>
      <c r="BU558" s="148" t="e">
        <f>SUM(BI557:BT557)-BU557</f>
        <v>#REF!</v>
      </c>
      <c r="BV558" s="162"/>
      <c r="BW558" s="162"/>
      <c r="BX558" s="162"/>
      <c r="BY558" s="162"/>
      <c r="BZ558" s="162"/>
      <c r="CA558" s="162"/>
      <c r="CB558" s="162"/>
      <c r="CC558" s="162"/>
      <c r="CD558" s="162"/>
      <c r="CE558" s="162"/>
      <c r="CF558" s="162"/>
      <c r="CG558" s="162"/>
      <c r="CH558" s="148" t="e">
        <f>SUM(BV557:CG557)-CH557</f>
        <v>#REF!</v>
      </c>
      <c r="CI558" s="162"/>
      <c r="CJ558" s="162"/>
      <c r="CK558" s="162"/>
      <c r="CL558" s="162"/>
      <c r="CM558" s="162"/>
      <c r="CN558" s="162"/>
      <c r="CO558" s="162"/>
      <c r="CP558" s="162"/>
      <c r="CQ558" s="162"/>
      <c r="CR558" s="162"/>
      <c r="CS558" s="162"/>
      <c r="CT558" s="162"/>
      <c r="CU558" s="148" t="e">
        <f>SUM(CI557:CT557)-CU557</f>
        <v>#REF!</v>
      </c>
      <c r="CV558" s="162"/>
      <c r="CW558" s="162"/>
      <c r="CX558" s="162"/>
      <c r="CY558" s="162"/>
      <c r="CZ558" s="162"/>
      <c r="DA558" s="162"/>
      <c r="DB558" s="162"/>
      <c r="DC558" s="162"/>
      <c r="DD558" s="162"/>
      <c r="DE558" s="162"/>
      <c r="DF558" s="162"/>
      <c r="DG558" s="162"/>
      <c r="DH558" s="148" t="e">
        <f>SUM(CV557:DG557)-DH557</f>
        <v>#REF!</v>
      </c>
      <c r="DI558" s="162"/>
      <c r="DJ558" s="162"/>
      <c r="DK558" s="162"/>
      <c r="DL558" s="162"/>
      <c r="DM558" s="162"/>
      <c r="DN558" s="162"/>
      <c r="DO558" s="162"/>
      <c r="DP558" s="162"/>
      <c r="DQ558" s="162"/>
      <c r="DR558" s="162"/>
      <c r="DS558" s="162"/>
      <c r="DT558" s="162"/>
      <c r="DU558" s="148" t="e">
        <f>SUM(DI557:DT557)-DU557</f>
        <v>#REF!</v>
      </c>
      <c r="DV558" s="162"/>
      <c r="DW558" s="162"/>
      <c r="DX558" s="162"/>
      <c r="DY558" s="162"/>
      <c r="DZ558" s="162"/>
      <c r="EA558" s="162"/>
      <c r="EB558" s="162"/>
      <c r="EC558" s="162"/>
      <c r="ED558" s="162"/>
      <c r="EE558" s="162"/>
      <c r="EF558" s="162"/>
      <c r="EG558" s="162"/>
      <c r="EH558" s="148" t="e">
        <f>SUM(DV557:EG557)-EH557</f>
        <v>#REF!</v>
      </c>
    </row>
    <row r="559" spans="1:139" x14ac:dyDescent="0.2">
      <c r="E559" s="127"/>
    </row>
    <row r="560" spans="1:139" s="1" customFormat="1" ht="15.75" x14ac:dyDescent="0.25">
      <c r="B560" s="142" t="s">
        <v>126</v>
      </c>
      <c r="H560" s="152" t="str">
        <f>H282</f>
        <v>Dec'22</v>
      </c>
      <c r="I560" s="85" t="s">
        <v>85</v>
      </c>
      <c r="J560" s="85" t="s">
        <v>86</v>
      </c>
      <c r="K560" s="85" t="s">
        <v>87</v>
      </c>
      <c r="L560" s="85" t="s">
        <v>88</v>
      </c>
      <c r="M560" s="85" t="s">
        <v>47</v>
      </c>
      <c r="N560" s="85" t="s">
        <v>89</v>
      </c>
      <c r="O560" s="85" t="s">
        <v>90</v>
      </c>
      <c r="P560" s="85" t="s">
        <v>91</v>
      </c>
      <c r="Q560" s="85" t="s">
        <v>92</v>
      </c>
      <c r="R560" s="85" t="s">
        <v>93</v>
      </c>
      <c r="S560" s="85" t="s">
        <v>94</v>
      </c>
      <c r="T560" s="85" t="s">
        <v>95</v>
      </c>
      <c r="V560" s="85" t="s">
        <v>85</v>
      </c>
      <c r="W560" s="85" t="s">
        <v>86</v>
      </c>
      <c r="X560" s="85" t="s">
        <v>87</v>
      </c>
      <c r="Y560" s="85" t="s">
        <v>88</v>
      </c>
      <c r="Z560" s="85" t="s">
        <v>47</v>
      </c>
      <c r="AA560" s="85" t="s">
        <v>89</v>
      </c>
      <c r="AB560" s="85" t="s">
        <v>90</v>
      </c>
      <c r="AC560" s="85" t="s">
        <v>91</v>
      </c>
      <c r="AD560" s="85" t="s">
        <v>92</v>
      </c>
      <c r="AE560" s="85" t="s">
        <v>93</v>
      </c>
      <c r="AF560" s="85" t="s">
        <v>94</v>
      </c>
      <c r="AG560" s="85" t="s">
        <v>95</v>
      </c>
      <c r="AI560" s="85" t="s">
        <v>85</v>
      </c>
      <c r="AJ560" s="85" t="s">
        <v>86</v>
      </c>
      <c r="AK560" s="85" t="s">
        <v>87</v>
      </c>
      <c r="AL560" s="85" t="s">
        <v>88</v>
      </c>
      <c r="AM560" s="85" t="s">
        <v>47</v>
      </c>
      <c r="AN560" s="85" t="s">
        <v>89</v>
      </c>
      <c r="AO560" s="85" t="s">
        <v>90</v>
      </c>
      <c r="AP560" s="85" t="s">
        <v>91</v>
      </c>
      <c r="AQ560" s="85" t="s">
        <v>92</v>
      </c>
      <c r="AR560" s="85" t="s">
        <v>93</v>
      </c>
      <c r="AS560" s="85" t="s">
        <v>94</v>
      </c>
      <c r="AT560" s="85" t="s">
        <v>95</v>
      </c>
      <c r="AV560" s="85" t="s">
        <v>85</v>
      </c>
      <c r="AW560" s="85" t="s">
        <v>86</v>
      </c>
      <c r="AX560" s="85" t="s">
        <v>87</v>
      </c>
      <c r="AY560" s="85" t="s">
        <v>88</v>
      </c>
      <c r="AZ560" s="85" t="s">
        <v>47</v>
      </c>
      <c r="BA560" s="85" t="s">
        <v>89</v>
      </c>
      <c r="BB560" s="85" t="s">
        <v>90</v>
      </c>
      <c r="BC560" s="85" t="s">
        <v>91</v>
      </c>
      <c r="BD560" s="85" t="s">
        <v>92</v>
      </c>
      <c r="BE560" s="85" t="s">
        <v>93</v>
      </c>
      <c r="BF560" s="85" t="s">
        <v>94</v>
      </c>
      <c r="BG560" s="85" t="s">
        <v>95</v>
      </c>
      <c r="BI560" s="85" t="s">
        <v>85</v>
      </c>
      <c r="BJ560" s="85" t="s">
        <v>86</v>
      </c>
      <c r="BK560" s="85" t="s">
        <v>87</v>
      </c>
      <c r="BL560" s="85" t="s">
        <v>88</v>
      </c>
      <c r="BM560" s="85" t="s">
        <v>47</v>
      </c>
      <c r="BN560" s="85" t="s">
        <v>89</v>
      </c>
      <c r="BO560" s="85" t="s">
        <v>90</v>
      </c>
      <c r="BP560" s="85" t="s">
        <v>91</v>
      </c>
      <c r="BQ560" s="85" t="s">
        <v>92</v>
      </c>
      <c r="BR560" s="85" t="s">
        <v>93</v>
      </c>
      <c r="BS560" s="85" t="s">
        <v>94</v>
      </c>
      <c r="BT560" s="85" t="s">
        <v>95</v>
      </c>
      <c r="BV560" s="85" t="s">
        <v>85</v>
      </c>
      <c r="BW560" s="85" t="s">
        <v>86</v>
      </c>
      <c r="BX560" s="85" t="s">
        <v>87</v>
      </c>
      <c r="BY560" s="85" t="s">
        <v>88</v>
      </c>
      <c r="BZ560" s="85" t="s">
        <v>47</v>
      </c>
      <c r="CA560" s="85" t="s">
        <v>89</v>
      </c>
      <c r="CB560" s="85" t="s">
        <v>90</v>
      </c>
      <c r="CC560" s="85" t="s">
        <v>91</v>
      </c>
      <c r="CD560" s="85" t="s">
        <v>92</v>
      </c>
      <c r="CE560" s="85" t="s">
        <v>93</v>
      </c>
      <c r="CF560" s="85" t="s">
        <v>94</v>
      </c>
      <c r="CG560" s="85" t="s">
        <v>95</v>
      </c>
      <c r="CI560" s="85" t="s">
        <v>85</v>
      </c>
      <c r="CJ560" s="85" t="s">
        <v>86</v>
      </c>
      <c r="CK560" s="85" t="s">
        <v>87</v>
      </c>
      <c r="CL560" s="85" t="s">
        <v>88</v>
      </c>
      <c r="CM560" s="85" t="s">
        <v>47</v>
      </c>
      <c r="CN560" s="85" t="s">
        <v>89</v>
      </c>
      <c r="CO560" s="85" t="s">
        <v>90</v>
      </c>
      <c r="CP560" s="85" t="s">
        <v>91</v>
      </c>
      <c r="CQ560" s="85" t="s">
        <v>92</v>
      </c>
      <c r="CR560" s="85" t="s">
        <v>93</v>
      </c>
      <c r="CS560" s="85" t="s">
        <v>94</v>
      </c>
      <c r="CT560" s="85" t="s">
        <v>95</v>
      </c>
      <c r="CV560" s="85" t="s">
        <v>85</v>
      </c>
      <c r="CW560" s="85" t="s">
        <v>86</v>
      </c>
      <c r="CX560" s="85" t="s">
        <v>87</v>
      </c>
      <c r="CY560" s="85" t="s">
        <v>88</v>
      </c>
      <c r="CZ560" s="85" t="s">
        <v>47</v>
      </c>
      <c r="DA560" s="85" t="s">
        <v>89</v>
      </c>
      <c r="DB560" s="85" t="s">
        <v>90</v>
      </c>
      <c r="DC560" s="85" t="s">
        <v>91</v>
      </c>
      <c r="DD560" s="85" t="s">
        <v>92</v>
      </c>
      <c r="DE560" s="85" t="s">
        <v>93</v>
      </c>
      <c r="DF560" s="85" t="s">
        <v>94</v>
      </c>
      <c r="DG560" s="85" t="s">
        <v>95</v>
      </c>
      <c r="DI560" s="85" t="s">
        <v>85</v>
      </c>
      <c r="DJ560" s="85" t="s">
        <v>86</v>
      </c>
      <c r="DK560" s="85" t="s">
        <v>87</v>
      </c>
      <c r="DL560" s="85" t="s">
        <v>88</v>
      </c>
      <c r="DM560" s="85" t="s">
        <v>47</v>
      </c>
      <c r="DN560" s="85" t="s">
        <v>89</v>
      </c>
      <c r="DO560" s="85" t="s">
        <v>90</v>
      </c>
      <c r="DP560" s="85" t="s">
        <v>91</v>
      </c>
      <c r="DQ560" s="85" t="s">
        <v>92</v>
      </c>
      <c r="DR560" s="85" t="s">
        <v>93</v>
      </c>
      <c r="DS560" s="85" t="s">
        <v>94</v>
      </c>
      <c r="DT560" s="85" t="s">
        <v>95</v>
      </c>
      <c r="DV560" s="85" t="s">
        <v>85</v>
      </c>
      <c r="DW560" s="85" t="s">
        <v>86</v>
      </c>
      <c r="DX560" s="85" t="s">
        <v>87</v>
      </c>
      <c r="DY560" s="85" t="s">
        <v>88</v>
      </c>
      <c r="DZ560" s="85" t="s">
        <v>47</v>
      </c>
      <c r="EA560" s="85" t="s">
        <v>89</v>
      </c>
      <c r="EB560" s="85" t="s">
        <v>90</v>
      </c>
      <c r="EC560" s="85" t="s">
        <v>91</v>
      </c>
      <c r="ED560" s="85" t="s">
        <v>92</v>
      </c>
      <c r="EE560" s="85" t="s">
        <v>93</v>
      </c>
      <c r="EF560" s="85" t="s">
        <v>94</v>
      </c>
      <c r="EG560" s="85" t="s">
        <v>95</v>
      </c>
    </row>
    <row r="561" spans="1:138" ht="15.75" x14ac:dyDescent="0.25">
      <c r="A561" s="2">
        <f t="shared" ref="A561:E570" si="394">A422</f>
        <v>1</v>
      </c>
      <c r="B561" s="88" t="str">
        <f t="shared" si="394"/>
        <v>SEW-TBD1</v>
      </c>
      <c r="C561" s="88" t="str">
        <f t="shared" si="394"/>
        <v>SPP SEW - MacDill AFB</v>
      </c>
      <c r="D561" s="2" t="str">
        <f t="shared" si="394"/>
        <v>SEW-TBD1.1</v>
      </c>
      <c r="E561" s="127" t="str">
        <f t="shared" si="394"/>
        <v>SPP SEW - MacDill AFB</v>
      </c>
      <c r="H561" s="138">
        <v>0</v>
      </c>
      <c r="I561" s="83">
        <f t="shared" ref="I561:T561" si="395">I422+H561</f>
        <v>0</v>
      </c>
      <c r="J561" s="83">
        <f t="shared" si="395"/>
        <v>0</v>
      </c>
      <c r="K561" s="83">
        <f t="shared" si="395"/>
        <v>0</v>
      </c>
      <c r="L561" s="83">
        <f t="shared" si="395"/>
        <v>0</v>
      </c>
      <c r="M561" s="83">
        <f t="shared" si="395"/>
        <v>0</v>
      </c>
      <c r="N561" s="83">
        <f t="shared" si="395"/>
        <v>0</v>
      </c>
      <c r="O561" s="83">
        <f t="shared" si="395"/>
        <v>0</v>
      </c>
      <c r="P561" s="83">
        <f t="shared" si="395"/>
        <v>0</v>
      </c>
      <c r="Q561" s="83">
        <f t="shared" si="395"/>
        <v>0</v>
      </c>
      <c r="R561" s="83">
        <f t="shared" si="395"/>
        <v>0</v>
      </c>
      <c r="S561" s="83">
        <f t="shared" si="395"/>
        <v>0</v>
      </c>
      <c r="T561" s="83">
        <f t="shared" si="395"/>
        <v>0</v>
      </c>
      <c r="V561" s="83"/>
      <c r="W561" s="83"/>
      <c r="X561" s="83"/>
      <c r="Y561" s="83"/>
      <c r="Z561" s="83"/>
      <c r="AA561" s="83"/>
      <c r="AB561" s="83"/>
      <c r="AC561" s="83"/>
      <c r="AD561" s="83"/>
      <c r="AE561" s="83"/>
      <c r="AF561" s="83"/>
      <c r="AG561" s="83"/>
      <c r="AI561" s="83"/>
      <c r="AJ561" s="83"/>
      <c r="AK561" s="83"/>
      <c r="AL561" s="83"/>
      <c r="AM561" s="83"/>
      <c r="AN561" s="83"/>
      <c r="AO561" s="83"/>
      <c r="AP561" s="83"/>
      <c r="AQ561" s="83"/>
      <c r="AR561" s="83"/>
      <c r="AS561" s="83"/>
      <c r="AT561" s="83"/>
      <c r="AV561" s="83"/>
      <c r="AW561" s="83"/>
      <c r="AX561" s="83"/>
      <c r="AY561" s="83"/>
      <c r="AZ561" s="83"/>
      <c r="BA561" s="83"/>
      <c r="BB561" s="83"/>
      <c r="BC561" s="83"/>
      <c r="BD561" s="83"/>
      <c r="BE561" s="83"/>
      <c r="BF561" s="83"/>
      <c r="BG561" s="83"/>
      <c r="BI561" s="83"/>
      <c r="BJ561" s="83"/>
      <c r="BK561" s="83"/>
      <c r="BL561" s="83"/>
      <c r="BM561" s="83"/>
      <c r="BN561" s="83"/>
      <c r="BO561" s="83"/>
      <c r="BP561" s="83"/>
      <c r="BQ561" s="83"/>
      <c r="BR561" s="83"/>
      <c r="BS561" s="83"/>
      <c r="BT561" s="83"/>
      <c r="BV561" s="83"/>
      <c r="BW561" s="83"/>
      <c r="BX561" s="83"/>
      <c r="BY561" s="83"/>
      <c r="BZ561" s="83"/>
      <c r="CA561" s="83"/>
      <c r="CB561" s="83"/>
      <c r="CC561" s="83"/>
      <c r="CD561" s="83"/>
      <c r="CE561" s="83"/>
      <c r="CF561" s="83"/>
      <c r="CG561" s="83"/>
      <c r="CI561" s="83"/>
      <c r="CJ561" s="83"/>
      <c r="CK561" s="83"/>
      <c r="CL561" s="83"/>
      <c r="CM561" s="83"/>
      <c r="CN561" s="83"/>
      <c r="CO561" s="83"/>
      <c r="CP561" s="83"/>
      <c r="CQ561" s="83"/>
      <c r="CR561" s="83"/>
      <c r="CS561" s="83"/>
      <c r="CT561" s="83"/>
      <c r="CV561" s="83"/>
      <c r="CW561" s="83"/>
      <c r="CX561" s="83"/>
      <c r="CY561" s="83"/>
      <c r="CZ561" s="83"/>
      <c r="DA561" s="83"/>
      <c r="DB561" s="83"/>
      <c r="DC561" s="83"/>
      <c r="DD561" s="83"/>
      <c r="DE561" s="83"/>
      <c r="DF561" s="83"/>
      <c r="DG561" s="83"/>
      <c r="DI561" s="83"/>
      <c r="DJ561" s="83"/>
      <c r="DK561" s="83"/>
      <c r="DL561" s="83"/>
      <c r="DM561" s="83"/>
      <c r="DN561" s="83"/>
      <c r="DO561" s="83"/>
      <c r="DP561" s="83"/>
      <c r="DQ561" s="83"/>
      <c r="DR561" s="83"/>
      <c r="DS561" s="83"/>
      <c r="DT561" s="83"/>
      <c r="DV561" s="83"/>
      <c r="DW561" s="83"/>
      <c r="DX561" s="83"/>
      <c r="DY561" s="83"/>
      <c r="DZ561" s="83"/>
      <c r="EA561" s="83"/>
      <c r="EB561" s="83"/>
      <c r="EC561" s="83"/>
      <c r="ED561" s="83"/>
      <c r="EE561" s="83"/>
      <c r="EF561" s="83"/>
      <c r="EG561" s="83"/>
    </row>
    <row r="562" spans="1:138" ht="15.75" hidden="1" x14ac:dyDescent="0.25">
      <c r="A562" s="2">
        <f t="shared" si="394"/>
        <v>2</v>
      </c>
      <c r="B562" s="88">
        <f t="shared" si="394"/>
        <v>0</v>
      </c>
      <c r="C562" s="88">
        <f t="shared" si="394"/>
        <v>0</v>
      </c>
      <c r="D562" s="2">
        <f t="shared" si="394"/>
        <v>0</v>
      </c>
      <c r="E562" s="127">
        <f t="shared" si="394"/>
        <v>0</v>
      </c>
      <c r="H562" s="138">
        <v>0</v>
      </c>
      <c r="I562" s="83">
        <f t="shared" ref="I562:T562" si="396">I423+H562</f>
        <v>0</v>
      </c>
      <c r="J562" s="83">
        <f t="shared" si="396"/>
        <v>0</v>
      </c>
      <c r="K562" s="83">
        <f t="shared" si="396"/>
        <v>0</v>
      </c>
      <c r="L562" s="83">
        <f t="shared" si="396"/>
        <v>0</v>
      </c>
      <c r="M562" s="83">
        <f t="shared" si="396"/>
        <v>0</v>
      </c>
      <c r="N562" s="83">
        <f t="shared" si="396"/>
        <v>0</v>
      </c>
      <c r="O562" s="83">
        <f t="shared" si="396"/>
        <v>0</v>
      </c>
      <c r="P562" s="83">
        <f t="shared" si="396"/>
        <v>0</v>
      </c>
      <c r="Q562" s="83">
        <f t="shared" si="396"/>
        <v>0</v>
      </c>
      <c r="R562" s="83">
        <f t="shared" si="396"/>
        <v>0</v>
      </c>
      <c r="S562" s="83">
        <f t="shared" si="396"/>
        <v>0</v>
      </c>
      <c r="T562" s="83">
        <f t="shared" si="396"/>
        <v>0</v>
      </c>
      <c r="V562" s="83"/>
      <c r="W562" s="83"/>
      <c r="X562" s="83"/>
      <c r="Y562" s="83"/>
      <c r="Z562" s="83"/>
      <c r="AA562" s="83"/>
      <c r="AB562" s="83"/>
      <c r="AC562" s="83"/>
      <c r="AD562" s="83"/>
      <c r="AE562" s="83"/>
      <c r="AF562" s="83"/>
      <c r="AG562" s="83"/>
      <c r="AI562" s="83"/>
      <c r="AJ562" s="83"/>
      <c r="AK562" s="83"/>
      <c r="AL562" s="83"/>
      <c r="AM562" s="83"/>
      <c r="AN562" s="83"/>
      <c r="AO562" s="83"/>
      <c r="AP562" s="83"/>
      <c r="AQ562" s="83"/>
      <c r="AR562" s="83"/>
      <c r="AS562" s="83"/>
      <c r="AT562" s="83"/>
      <c r="AV562" s="83"/>
      <c r="AW562" s="83"/>
      <c r="AX562" s="83"/>
      <c r="AY562" s="83"/>
      <c r="AZ562" s="83"/>
      <c r="BA562" s="83"/>
      <c r="BB562" s="83"/>
      <c r="BC562" s="83"/>
      <c r="BD562" s="83"/>
      <c r="BE562" s="83"/>
      <c r="BF562" s="83"/>
      <c r="BG562" s="83"/>
      <c r="BI562" s="83"/>
      <c r="BJ562" s="83"/>
      <c r="BK562" s="83"/>
      <c r="BL562" s="83"/>
      <c r="BM562" s="83"/>
      <c r="BN562" s="83"/>
      <c r="BO562" s="83"/>
      <c r="BP562" s="83"/>
      <c r="BQ562" s="83"/>
      <c r="BR562" s="83"/>
      <c r="BS562" s="83"/>
      <c r="BT562" s="83"/>
      <c r="BV562" s="83"/>
      <c r="BW562" s="83"/>
      <c r="BX562" s="83"/>
      <c r="BY562" s="83"/>
      <c r="BZ562" s="83"/>
      <c r="CA562" s="83"/>
      <c r="CB562" s="83"/>
      <c r="CC562" s="83"/>
      <c r="CD562" s="83"/>
      <c r="CE562" s="83"/>
      <c r="CF562" s="83"/>
      <c r="CG562" s="83"/>
      <c r="CI562" s="83"/>
      <c r="CJ562" s="83"/>
      <c r="CK562" s="83"/>
      <c r="CL562" s="83"/>
      <c r="CM562" s="83"/>
      <c r="CN562" s="83"/>
      <c r="CO562" s="83"/>
      <c r="CP562" s="83"/>
      <c r="CQ562" s="83"/>
      <c r="CR562" s="83"/>
      <c r="CS562" s="83"/>
      <c r="CT562" s="83"/>
      <c r="CV562" s="83"/>
      <c r="CW562" s="83"/>
      <c r="CX562" s="83"/>
      <c r="CY562" s="83"/>
      <c r="CZ562" s="83"/>
      <c r="DA562" s="83"/>
      <c r="DB562" s="83"/>
      <c r="DC562" s="83"/>
      <c r="DD562" s="83"/>
      <c r="DE562" s="83"/>
      <c r="DF562" s="83"/>
      <c r="DG562" s="83"/>
      <c r="DI562" s="83"/>
      <c r="DJ562" s="83"/>
      <c r="DK562" s="83"/>
      <c r="DL562" s="83"/>
      <c r="DM562" s="83"/>
      <c r="DN562" s="83"/>
      <c r="DO562" s="83"/>
      <c r="DP562" s="83"/>
      <c r="DQ562" s="83"/>
      <c r="DR562" s="83"/>
      <c r="DS562" s="83"/>
      <c r="DT562" s="83"/>
      <c r="DV562" s="83"/>
      <c r="DW562" s="83"/>
      <c r="DX562" s="83"/>
      <c r="DY562" s="83"/>
      <c r="DZ562" s="83"/>
      <c r="EA562" s="83"/>
      <c r="EB562" s="83"/>
      <c r="EC562" s="83"/>
      <c r="ED562" s="83"/>
      <c r="EE562" s="83"/>
      <c r="EF562" s="83"/>
      <c r="EG562" s="83"/>
    </row>
    <row r="563" spans="1:138" ht="15.75" hidden="1" x14ac:dyDescent="0.25">
      <c r="A563" s="2">
        <f t="shared" si="394"/>
        <v>3</v>
      </c>
      <c r="B563" s="88">
        <f t="shared" si="394"/>
        <v>0</v>
      </c>
      <c r="C563" s="88">
        <f t="shared" si="394"/>
        <v>0</v>
      </c>
      <c r="D563" s="2">
        <f t="shared" si="394"/>
        <v>0</v>
      </c>
      <c r="E563" s="127">
        <f t="shared" si="394"/>
        <v>0</v>
      </c>
      <c r="H563" s="138">
        <v>0</v>
      </c>
      <c r="I563" s="83">
        <f t="shared" ref="I563:T563" si="397">I424+H563</f>
        <v>0</v>
      </c>
      <c r="J563" s="83">
        <f t="shared" si="397"/>
        <v>0</v>
      </c>
      <c r="K563" s="83">
        <f t="shared" si="397"/>
        <v>0</v>
      </c>
      <c r="L563" s="83">
        <f t="shared" si="397"/>
        <v>0</v>
      </c>
      <c r="M563" s="83">
        <f t="shared" si="397"/>
        <v>0</v>
      </c>
      <c r="N563" s="83">
        <f t="shared" si="397"/>
        <v>0</v>
      </c>
      <c r="O563" s="83">
        <f t="shared" si="397"/>
        <v>0</v>
      </c>
      <c r="P563" s="83">
        <f t="shared" si="397"/>
        <v>0</v>
      </c>
      <c r="Q563" s="83">
        <f t="shared" si="397"/>
        <v>0</v>
      </c>
      <c r="R563" s="83">
        <f t="shared" si="397"/>
        <v>0</v>
      </c>
      <c r="S563" s="83">
        <f t="shared" si="397"/>
        <v>0</v>
      </c>
      <c r="T563" s="83">
        <f t="shared" si="397"/>
        <v>0</v>
      </c>
      <c r="V563" s="83"/>
      <c r="W563" s="83"/>
      <c r="X563" s="83"/>
      <c r="Y563" s="83"/>
      <c r="Z563" s="83"/>
      <c r="AA563" s="83"/>
      <c r="AB563" s="83"/>
      <c r="AC563" s="83"/>
      <c r="AD563" s="83"/>
      <c r="AE563" s="83"/>
      <c r="AF563" s="83"/>
      <c r="AG563" s="83"/>
      <c r="AI563" s="83"/>
      <c r="AJ563" s="83"/>
      <c r="AK563" s="83"/>
      <c r="AL563" s="83"/>
      <c r="AM563" s="83"/>
      <c r="AN563" s="83"/>
      <c r="AO563" s="83"/>
      <c r="AP563" s="83"/>
      <c r="AQ563" s="83"/>
      <c r="AR563" s="83"/>
      <c r="AS563" s="83"/>
      <c r="AT563" s="83"/>
      <c r="AV563" s="83"/>
      <c r="AW563" s="83"/>
      <c r="AX563" s="83"/>
      <c r="AY563" s="83"/>
      <c r="AZ563" s="83"/>
      <c r="BA563" s="83"/>
      <c r="BB563" s="83"/>
      <c r="BC563" s="83"/>
      <c r="BD563" s="83"/>
      <c r="BE563" s="83"/>
      <c r="BF563" s="83"/>
      <c r="BG563" s="83"/>
      <c r="BI563" s="83"/>
      <c r="BJ563" s="83"/>
      <c r="BK563" s="83"/>
      <c r="BL563" s="83"/>
      <c r="BM563" s="83"/>
      <c r="BN563" s="83"/>
      <c r="BO563" s="83"/>
      <c r="BP563" s="83"/>
      <c r="BQ563" s="83"/>
      <c r="BR563" s="83"/>
      <c r="BS563" s="83"/>
      <c r="BT563" s="83"/>
      <c r="BV563" s="83"/>
      <c r="BW563" s="83"/>
      <c r="BX563" s="83"/>
      <c r="BY563" s="83"/>
      <c r="BZ563" s="83"/>
      <c r="CA563" s="83"/>
      <c r="CB563" s="83"/>
      <c r="CC563" s="83"/>
      <c r="CD563" s="83"/>
      <c r="CE563" s="83"/>
      <c r="CF563" s="83"/>
      <c r="CG563" s="83"/>
      <c r="CI563" s="83"/>
      <c r="CJ563" s="83"/>
      <c r="CK563" s="83"/>
      <c r="CL563" s="83"/>
      <c r="CM563" s="83"/>
      <c r="CN563" s="83"/>
      <c r="CO563" s="83"/>
      <c r="CP563" s="83"/>
      <c r="CQ563" s="83"/>
      <c r="CR563" s="83"/>
      <c r="CS563" s="83"/>
      <c r="CT563" s="83"/>
      <c r="CV563" s="83"/>
      <c r="CW563" s="83"/>
      <c r="CX563" s="83"/>
      <c r="CY563" s="83"/>
      <c r="CZ563" s="83"/>
      <c r="DA563" s="83"/>
      <c r="DB563" s="83"/>
      <c r="DC563" s="83"/>
      <c r="DD563" s="83"/>
      <c r="DE563" s="83"/>
      <c r="DF563" s="83"/>
      <c r="DG563" s="83"/>
      <c r="DI563" s="83"/>
      <c r="DJ563" s="83"/>
      <c r="DK563" s="83"/>
      <c r="DL563" s="83"/>
      <c r="DM563" s="83"/>
      <c r="DN563" s="83"/>
      <c r="DO563" s="83"/>
      <c r="DP563" s="83"/>
      <c r="DQ563" s="83"/>
      <c r="DR563" s="83"/>
      <c r="DS563" s="83"/>
      <c r="DT563" s="83"/>
      <c r="DV563" s="83"/>
      <c r="DW563" s="83"/>
      <c r="DX563" s="83"/>
      <c r="DY563" s="83"/>
      <c r="DZ563" s="83"/>
      <c r="EA563" s="83"/>
      <c r="EB563" s="83"/>
      <c r="EC563" s="83"/>
      <c r="ED563" s="83"/>
      <c r="EE563" s="83"/>
      <c r="EF563" s="83"/>
      <c r="EG563" s="83"/>
    </row>
    <row r="564" spans="1:138" ht="15.75" hidden="1" x14ac:dyDescent="0.25">
      <c r="A564" s="2">
        <f t="shared" si="394"/>
        <v>4</v>
      </c>
      <c r="B564" s="88">
        <f t="shared" si="394"/>
        <v>0</v>
      </c>
      <c r="C564" s="88">
        <f t="shared" si="394"/>
        <v>0</v>
      </c>
      <c r="D564" s="2">
        <f t="shared" si="394"/>
        <v>0</v>
      </c>
      <c r="E564" s="127">
        <f t="shared" si="394"/>
        <v>0</v>
      </c>
      <c r="H564" s="138">
        <v>0</v>
      </c>
      <c r="I564" s="83">
        <f t="shared" ref="I564:T564" si="398">I425+H564</f>
        <v>0</v>
      </c>
      <c r="J564" s="83">
        <f t="shared" si="398"/>
        <v>0</v>
      </c>
      <c r="K564" s="83">
        <f t="shared" si="398"/>
        <v>0</v>
      </c>
      <c r="L564" s="83">
        <f t="shared" si="398"/>
        <v>0</v>
      </c>
      <c r="M564" s="83">
        <f t="shared" si="398"/>
        <v>0</v>
      </c>
      <c r="N564" s="83">
        <f t="shared" si="398"/>
        <v>0</v>
      </c>
      <c r="O564" s="83">
        <f t="shared" si="398"/>
        <v>0</v>
      </c>
      <c r="P564" s="83">
        <f t="shared" si="398"/>
        <v>0</v>
      </c>
      <c r="Q564" s="83">
        <f t="shared" si="398"/>
        <v>0</v>
      </c>
      <c r="R564" s="83">
        <f t="shared" si="398"/>
        <v>0</v>
      </c>
      <c r="S564" s="83">
        <f t="shared" si="398"/>
        <v>0</v>
      </c>
      <c r="T564" s="83">
        <f t="shared" si="398"/>
        <v>0</v>
      </c>
      <c r="U564" s="146"/>
      <c r="AH564" s="146"/>
      <c r="AU564" s="146"/>
      <c r="BH564" s="146"/>
      <c r="BU564" s="146"/>
      <c r="CH564" s="146"/>
      <c r="CU564" s="146"/>
      <c r="DH564" s="146"/>
      <c r="DU564" s="146"/>
      <c r="EH564" s="146"/>
    </row>
    <row r="565" spans="1:138" ht="15.75" hidden="1" x14ac:dyDescent="0.25">
      <c r="A565" s="2">
        <f t="shared" si="394"/>
        <v>5</v>
      </c>
      <c r="B565" s="88">
        <f t="shared" si="394"/>
        <v>0</v>
      </c>
      <c r="C565" s="88">
        <f t="shared" si="394"/>
        <v>0</v>
      </c>
      <c r="D565" s="2">
        <f t="shared" si="394"/>
        <v>0</v>
      </c>
      <c r="E565" s="127">
        <f t="shared" si="394"/>
        <v>0</v>
      </c>
      <c r="H565" s="138">
        <v>0</v>
      </c>
      <c r="I565" s="83">
        <f t="shared" ref="I565:T565" si="399">I426+H565</f>
        <v>0</v>
      </c>
      <c r="J565" s="83">
        <f t="shared" si="399"/>
        <v>0</v>
      </c>
      <c r="K565" s="83">
        <f t="shared" si="399"/>
        <v>0</v>
      </c>
      <c r="L565" s="83">
        <f t="shared" si="399"/>
        <v>0</v>
      </c>
      <c r="M565" s="83">
        <f t="shared" si="399"/>
        <v>0</v>
      </c>
      <c r="N565" s="83">
        <f t="shared" si="399"/>
        <v>0</v>
      </c>
      <c r="O565" s="83">
        <f t="shared" si="399"/>
        <v>0</v>
      </c>
      <c r="P565" s="83">
        <f t="shared" si="399"/>
        <v>0</v>
      </c>
      <c r="Q565" s="83">
        <f t="shared" si="399"/>
        <v>0</v>
      </c>
      <c r="R565" s="83">
        <f t="shared" si="399"/>
        <v>0</v>
      </c>
      <c r="S565" s="83">
        <f t="shared" si="399"/>
        <v>0</v>
      </c>
      <c r="T565" s="83">
        <f t="shared" si="399"/>
        <v>0</v>
      </c>
      <c r="U565" s="146"/>
      <c r="AH565" s="146"/>
      <c r="AU565" s="146"/>
      <c r="BH565" s="146"/>
      <c r="BU565" s="146"/>
      <c r="CH565" s="146"/>
      <c r="CU565" s="146"/>
      <c r="DH565" s="146"/>
      <c r="DU565" s="146"/>
      <c r="EH565" s="146"/>
    </row>
    <row r="566" spans="1:138" ht="15.75" hidden="1" x14ac:dyDescent="0.25">
      <c r="A566" s="2">
        <f t="shared" si="394"/>
        <v>6</v>
      </c>
      <c r="B566" s="88">
        <f t="shared" si="394"/>
        <v>0</v>
      </c>
      <c r="C566" s="88">
        <f t="shared" si="394"/>
        <v>0</v>
      </c>
      <c r="D566" s="2">
        <f t="shared" si="394"/>
        <v>0</v>
      </c>
      <c r="E566" s="127">
        <f t="shared" si="394"/>
        <v>0</v>
      </c>
      <c r="H566" s="138">
        <v>0</v>
      </c>
      <c r="I566" s="83">
        <f t="shared" ref="I566:T566" si="400">I427+H566</f>
        <v>0</v>
      </c>
      <c r="J566" s="83">
        <f t="shared" si="400"/>
        <v>0</v>
      </c>
      <c r="K566" s="83">
        <f t="shared" si="400"/>
        <v>0</v>
      </c>
      <c r="L566" s="83">
        <f t="shared" si="400"/>
        <v>0</v>
      </c>
      <c r="M566" s="83">
        <f t="shared" si="400"/>
        <v>0</v>
      </c>
      <c r="N566" s="83">
        <f t="shared" si="400"/>
        <v>0</v>
      </c>
      <c r="O566" s="83">
        <f t="shared" si="400"/>
        <v>0</v>
      </c>
      <c r="P566" s="83">
        <f t="shared" si="400"/>
        <v>0</v>
      </c>
      <c r="Q566" s="83">
        <f t="shared" si="400"/>
        <v>0</v>
      </c>
      <c r="R566" s="83">
        <f t="shared" si="400"/>
        <v>0</v>
      </c>
      <c r="S566" s="83">
        <f t="shared" si="400"/>
        <v>0</v>
      </c>
      <c r="T566" s="83">
        <f t="shared" si="400"/>
        <v>0</v>
      </c>
      <c r="U566" s="146"/>
      <c r="AH566" s="146"/>
      <c r="AU566" s="146"/>
      <c r="BH566" s="146"/>
      <c r="BU566" s="146"/>
      <c r="CH566" s="146"/>
      <c r="CU566" s="146"/>
      <c r="DH566" s="146"/>
      <c r="DU566" s="146"/>
      <c r="EH566" s="146"/>
    </row>
    <row r="567" spans="1:138" ht="15.75" hidden="1" x14ac:dyDescent="0.25">
      <c r="A567" s="2">
        <f t="shared" si="394"/>
        <v>7</v>
      </c>
      <c r="B567" s="88">
        <f t="shared" si="394"/>
        <v>0</v>
      </c>
      <c r="C567" s="88">
        <f t="shared" si="394"/>
        <v>0</v>
      </c>
      <c r="D567" s="2">
        <f t="shared" si="394"/>
        <v>0</v>
      </c>
      <c r="E567" s="127">
        <f t="shared" si="394"/>
        <v>0</v>
      </c>
      <c r="H567" s="138">
        <v>0</v>
      </c>
      <c r="I567" s="83">
        <f t="shared" ref="I567:T567" si="401">I428+H567</f>
        <v>0</v>
      </c>
      <c r="J567" s="83">
        <f t="shared" si="401"/>
        <v>0</v>
      </c>
      <c r="K567" s="83">
        <f t="shared" si="401"/>
        <v>0</v>
      </c>
      <c r="L567" s="83">
        <f t="shared" si="401"/>
        <v>0</v>
      </c>
      <c r="M567" s="83">
        <f t="shared" si="401"/>
        <v>0</v>
      </c>
      <c r="N567" s="83">
        <f t="shared" si="401"/>
        <v>0</v>
      </c>
      <c r="O567" s="83">
        <f t="shared" si="401"/>
        <v>0</v>
      </c>
      <c r="P567" s="83">
        <f t="shared" si="401"/>
        <v>0</v>
      </c>
      <c r="Q567" s="83">
        <f t="shared" si="401"/>
        <v>0</v>
      </c>
      <c r="R567" s="83">
        <f t="shared" si="401"/>
        <v>0</v>
      </c>
      <c r="S567" s="83">
        <f t="shared" si="401"/>
        <v>0</v>
      </c>
      <c r="T567" s="83">
        <f t="shared" si="401"/>
        <v>0</v>
      </c>
      <c r="U567" s="146"/>
      <c r="AH567" s="146"/>
      <c r="AU567" s="146"/>
      <c r="BH567" s="146"/>
      <c r="BU567" s="146"/>
      <c r="CH567" s="146"/>
      <c r="CU567" s="146"/>
      <c r="DH567" s="146"/>
      <c r="DU567" s="146"/>
      <c r="EH567" s="146"/>
    </row>
    <row r="568" spans="1:138" ht="15.75" hidden="1" x14ac:dyDescent="0.25">
      <c r="A568" s="2">
        <f t="shared" si="394"/>
        <v>8</v>
      </c>
      <c r="B568" s="88">
        <f t="shared" si="394"/>
        <v>0</v>
      </c>
      <c r="C568" s="88">
        <f t="shared" si="394"/>
        <v>0</v>
      </c>
      <c r="D568" s="2">
        <f t="shared" si="394"/>
        <v>0</v>
      </c>
      <c r="E568" s="127">
        <f t="shared" si="394"/>
        <v>0</v>
      </c>
      <c r="H568" s="138">
        <v>0</v>
      </c>
      <c r="I568" s="83">
        <f t="shared" ref="I568:T568" si="402">I429+H568</f>
        <v>0</v>
      </c>
      <c r="J568" s="83">
        <f t="shared" si="402"/>
        <v>0</v>
      </c>
      <c r="K568" s="83">
        <f t="shared" si="402"/>
        <v>0</v>
      </c>
      <c r="L568" s="83">
        <f t="shared" si="402"/>
        <v>0</v>
      </c>
      <c r="M568" s="83">
        <f t="shared" si="402"/>
        <v>0</v>
      </c>
      <c r="N568" s="83">
        <f t="shared" si="402"/>
        <v>0</v>
      </c>
      <c r="O568" s="83">
        <f t="shared" si="402"/>
        <v>0</v>
      </c>
      <c r="P568" s="83">
        <f t="shared" si="402"/>
        <v>0</v>
      </c>
      <c r="Q568" s="83">
        <f t="shared" si="402"/>
        <v>0</v>
      </c>
      <c r="R568" s="83">
        <f t="shared" si="402"/>
        <v>0</v>
      </c>
      <c r="S568" s="83">
        <f t="shared" si="402"/>
        <v>0</v>
      </c>
      <c r="T568" s="83">
        <f t="shared" si="402"/>
        <v>0</v>
      </c>
      <c r="U568" s="146"/>
      <c r="AH568" s="146"/>
      <c r="AU568" s="146"/>
      <c r="BH568" s="146"/>
      <c r="BU568" s="146"/>
      <c r="CH568" s="146"/>
      <c r="CU568" s="146"/>
      <c r="DH568" s="146"/>
      <c r="DU568" s="146"/>
      <c r="EH568" s="146"/>
    </row>
    <row r="569" spans="1:138" ht="15.75" hidden="1" x14ac:dyDescent="0.25">
      <c r="A569" s="2">
        <f t="shared" si="394"/>
        <v>9</v>
      </c>
      <c r="B569" s="88">
        <f t="shared" si="394"/>
        <v>0</v>
      </c>
      <c r="C569" s="88">
        <f t="shared" si="394"/>
        <v>0</v>
      </c>
      <c r="D569" s="2">
        <f t="shared" si="394"/>
        <v>0</v>
      </c>
      <c r="E569" s="127">
        <f t="shared" si="394"/>
        <v>0</v>
      </c>
      <c r="H569" s="138">
        <v>0</v>
      </c>
      <c r="I569" s="83">
        <f t="shared" ref="I569:T569" si="403">I430+H569</f>
        <v>0</v>
      </c>
      <c r="J569" s="83">
        <f t="shared" si="403"/>
        <v>0</v>
      </c>
      <c r="K569" s="83">
        <f t="shared" si="403"/>
        <v>0</v>
      </c>
      <c r="L569" s="83">
        <f t="shared" si="403"/>
        <v>0</v>
      </c>
      <c r="M569" s="83">
        <f t="shared" si="403"/>
        <v>0</v>
      </c>
      <c r="N569" s="83">
        <f t="shared" si="403"/>
        <v>0</v>
      </c>
      <c r="O569" s="83">
        <f t="shared" si="403"/>
        <v>0</v>
      </c>
      <c r="P569" s="83">
        <f t="shared" si="403"/>
        <v>0</v>
      </c>
      <c r="Q569" s="83">
        <f t="shared" si="403"/>
        <v>0</v>
      </c>
      <c r="R569" s="83">
        <f t="shared" si="403"/>
        <v>0</v>
      </c>
      <c r="S569" s="83">
        <f t="shared" si="403"/>
        <v>0</v>
      </c>
      <c r="T569" s="83">
        <f t="shared" si="403"/>
        <v>0</v>
      </c>
      <c r="U569" s="146"/>
      <c r="AH569" s="146"/>
      <c r="AU569" s="146"/>
      <c r="BH569" s="146"/>
      <c r="BU569" s="146"/>
      <c r="CH569" s="146"/>
      <c r="CU569" s="146"/>
      <c r="DH569" s="146"/>
      <c r="DU569" s="146"/>
      <c r="EH569" s="146"/>
    </row>
    <row r="570" spans="1:138" ht="15.75" hidden="1" x14ac:dyDescent="0.25">
      <c r="A570" s="2">
        <f t="shared" si="394"/>
        <v>10</v>
      </c>
      <c r="B570" s="88">
        <f t="shared" si="394"/>
        <v>0</v>
      </c>
      <c r="C570" s="88">
        <f t="shared" si="394"/>
        <v>0</v>
      </c>
      <c r="D570" s="2">
        <f t="shared" si="394"/>
        <v>0</v>
      </c>
      <c r="E570" s="127">
        <f t="shared" si="394"/>
        <v>0</v>
      </c>
      <c r="H570" s="138">
        <v>0</v>
      </c>
      <c r="I570" s="83">
        <f t="shared" ref="I570:T570" si="404">I431+H570</f>
        <v>0</v>
      </c>
      <c r="J570" s="83">
        <f t="shared" si="404"/>
        <v>0</v>
      </c>
      <c r="K570" s="83">
        <f t="shared" si="404"/>
        <v>0</v>
      </c>
      <c r="L570" s="83">
        <f t="shared" si="404"/>
        <v>0</v>
      </c>
      <c r="M570" s="83">
        <f t="shared" si="404"/>
        <v>0</v>
      </c>
      <c r="N570" s="83">
        <f t="shared" si="404"/>
        <v>0</v>
      </c>
      <c r="O570" s="83">
        <f t="shared" si="404"/>
        <v>0</v>
      </c>
      <c r="P570" s="83">
        <f t="shared" si="404"/>
        <v>0</v>
      </c>
      <c r="Q570" s="83">
        <f t="shared" si="404"/>
        <v>0</v>
      </c>
      <c r="R570" s="83">
        <f t="shared" si="404"/>
        <v>0</v>
      </c>
      <c r="S570" s="83">
        <f t="shared" si="404"/>
        <v>0</v>
      </c>
      <c r="T570" s="83">
        <f t="shared" si="404"/>
        <v>0</v>
      </c>
      <c r="U570" s="146"/>
      <c r="AH570" s="146"/>
      <c r="AU570" s="146"/>
      <c r="BH570" s="146"/>
      <c r="BU570" s="146"/>
      <c r="CH570" s="146"/>
      <c r="CU570" s="146"/>
      <c r="DH570" s="146"/>
      <c r="DU570" s="146"/>
      <c r="EH570" s="146"/>
    </row>
    <row r="571" spans="1:138" ht="15.75" hidden="1" x14ac:dyDescent="0.25">
      <c r="A571" s="2">
        <f t="shared" ref="A571:E580" si="405">A432</f>
        <v>11</v>
      </c>
      <c r="B571" s="88">
        <f t="shared" si="405"/>
        <v>0</v>
      </c>
      <c r="C571" s="88">
        <f t="shared" si="405"/>
        <v>0</v>
      </c>
      <c r="D571" s="2">
        <f t="shared" si="405"/>
        <v>0</v>
      </c>
      <c r="E571" s="127">
        <f t="shared" si="405"/>
        <v>0</v>
      </c>
      <c r="H571" s="138">
        <v>0</v>
      </c>
      <c r="I571" s="83">
        <f t="shared" ref="I571:T571" si="406">I432+H571</f>
        <v>0</v>
      </c>
      <c r="J571" s="83">
        <f t="shared" si="406"/>
        <v>0</v>
      </c>
      <c r="K571" s="83">
        <f t="shared" si="406"/>
        <v>0</v>
      </c>
      <c r="L571" s="83">
        <f t="shared" si="406"/>
        <v>0</v>
      </c>
      <c r="M571" s="83">
        <f t="shared" si="406"/>
        <v>0</v>
      </c>
      <c r="N571" s="83">
        <f t="shared" si="406"/>
        <v>0</v>
      </c>
      <c r="O571" s="83">
        <f t="shared" si="406"/>
        <v>0</v>
      </c>
      <c r="P571" s="83">
        <f t="shared" si="406"/>
        <v>0</v>
      </c>
      <c r="Q571" s="83">
        <f t="shared" si="406"/>
        <v>0</v>
      </c>
      <c r="R571" s="83">
        <f t="shared" si="406"/>
        <v>0</v>
      </c>
      <c r="S571" s="83">
        <f t="shared" si="406"/>
        <v>0</v>
      </c>
      <c r="T571" s="83">
        <f t="shared" si="406"/>
        <v>0</v>
      </c>
      <c r="U571" s="146"/>
      <c r="AH571" s="146"/>
      <c r="AU571" s="146"/>
      <c r="BH571" s="146"/>
      <c r="BU571" s="146"/>
      <c r="CH571" s="146"/>
      <c r="CU571" s="146"/>
      <c r="DH571" s="146"/>
      <c r="DU571" s="146"/>
      <c r="EH571" s="146"/>
    </row>
    <row r="572" spans="1:138" ht="15.75" hidden="1" x14ac:dyDescent="0.25">
      <c r="A572" s="2">
        <f t="shared" si="405"/>
        <v>12</v>
      </c>
      <c r="B572" s="88">
        <f t="shared" si="405"/>
        <v>0</v>
      </c>
      <c r="C572" s="88">
        <f t="shared" si="405"/>
        <v>0</v>
      </c>
      <c r="D572" s="2">
        <f t="shared" si="405"/>
        <v>0</v>
      </c>
      <c r="E572" s="127">
        <f t="shared" si="405"/>
        <v>0</v>
      </c>
      <c r="H572" s="138">
        <v>0</v>
      </c>
      <c r="I572" s="83">
        <f t="shared" ref="I572:T572" si="407">I433+H572</f>
        <v>0</v>
      </c>
      <c r="J572" s="83">
        <f t="shared" si="407"/>
        <v>0</v>
      </c>
      <c r="K572" s="83">
        <f t="shared" si="407"/>
        <v>0</v>
      </c>
      <c r="L572" s="83">
        <f t="shared" si="407"/>
        <v>0</v>
      </c>
      <c r="M572" s="83">
        <f t="shared" si="407"/>
        <v>0</v>
      </c>
      <c r="N572" s="83">
        <f t="shared" si="407"/>
        <v>0</v>
      </c>
      <c r="O572" s="83">
        <f t="shared" si="407"/>
        <v>0</v>
      </c>
      <c r="P572" s="83">
        <f t="shared" si="407"/>
        <v>0</v>
      </c>
      <c r="Q572" s="83">
        <f t="shared" si="407"/>
        <v>0</v>
      </c>
      <c r="R572" s="83">
        <f t="shared" si="407"/>
        <v>0</v>
      </c>
      <c r="S572" s="83">
        <f t="shared" si="407"/>
        <v>0</v>
      </c>
      <c r="T572" s="83">
        <f t="shared" si="407"/>
        <v>0</v>
      </c>
      <c r="U572" s="146"/>
      <c r="AH572" s="146"/>
      <c r="AU572" s="146"/>
      <c r="BH572" s="146"/>
      <c r="BU572" s="146"/>
      <c r="CH572" s="146"/>
      <c r="CU572" s="146"/>
      <c r="DH572" s="146"/>
      <c r="DU572" s="146"/>
      <c r="EH572" s="146"/>
    </row>
    <row r="573" spans="1:138" ht="15.75" hidden="1" x14ac:dyDescent="0.25">
      <c r="A573" s="2">
        <f t="shared" si="405"/>
        <v>13</v>
      </c>
      <c r="B573" s="88">
        <f t="shared" si="405"/>
        <v>0</v>
      </c>
      <c r="C573" s="88">
        <f t="shared" si="405"/>
        <v>0</v>
      </c>
      <c r="D573" s="2">
        <f t="shared" si="405"/>
        <v>0</v>
      </c>
      <c r="E573" s="127">
        <f t="shared" si="405"/>
        <v>0</v>
      </c>
      <c r="H573" s="138">
        <v>0</v>
      </c>
      <c r="I573" s="83">
        <f t="shared" ref="I573:T573" si="408">I434+H573</f>
        <v>0</v>
      </c>
      <c r="J573" s="83">
        <f t="shared" si="408"/>
        <v>0</v>
      </c>
      <c r="K573" s="83">
        <f t="shared" si="408"/>
        <v>0</v>
      </c>
      <c r="L573" s="83">
        <f t="shared" si="408"/>
        <v>0</v>
      </c>
      <c r="M573" s="83">
        <f t="shared" si="408"/>
        <v>0</v>
      </c>
      <c r="N573" s="83">
        <f t="shared" si="408"/>
        <v>0</v>
      </c>
      <c r="O573" s="83">
        <f t="shared" si="408"/>
        <v>0</v>
      </c>
      <c r="P573" s="83">
        <f t="shared" si="408"/>
        <v>0</v>
      </c>
      <c r="Q573" s="83">
        <f t="shared" si="408"/>
        <v>0</v>
      </c>
      <c r="R573" s="83">
        <f t="shared" si="408"/>
        <v>0</v>
      </c>
      <c r="S573" s="83">
        <f t="shared" si="408"/>
        <v>0</v>
      </c>
      <c r="T573" s="83">
        <f t="shared" si="408"/>
        <v>0</v>
      </c>
      <c r="U573" s="146"/>
      <c r="AH573" s="146"/>
      <c r="AU573" s="146"/>
      <c r="BH573" s="146"/>
      <c r="BU573" s="146"/>
      <c r="CH573" s="146"/>
      <c r="CU573" s="146"/>
      <c r="DH573" s="146"/>
      <c r="DU573" s="146"/>
      <c r="EH573" s="146"/>
    </row>
    <row r="574" spans="1:138" ht="15.75" hidden="1" x14ac:dyDescent="0.25">
      <c r="A574" s="2">
        <f t="shared" si="405"/>
        <v>14</v>
      </c>
      <c r="B574" s="88">
        <f t="shared" si="405"/>
        <v>0</v>
      </c>
      <c r="C574" s="88">
        <f t="shared" si="405"/>
        <v>0</v>
      </c>
      <c r="D574" s="2">
        <f t="shared" si="405"/>
        <v>0</v>
      </c>
      <c r="E574" s="127">
        <f t="shared" si="405"/>
        <v>0</v>
      </c>
      <c r="H574" s="138">
        <v>0</v>
      </c>
      <c r="I574" s="83">
        <f t="shared" ref="I574:T574" si="409">I435+H574</f>
        <v>0</v>
      </c>
      <c r="J574" s="83">
        <f t="shared" si="409"/>
        <v>0</v>
      </c>
      <c r="K574" s="83">
        <f t="shared" si="409"/>
        <v>0</v>
      </c>
      <c r="L574" s="83">
        <f t="shared" si="409"/>
        <v>0</v>
      </c>
      <c r="M574" s="83">
        <f t="shared" si="409"/>
        <v>0</v>
      </c>
      <c r="N574" s="83">
        <f t="shared" si="409"/>
        <v>0</v>
      </c>
      <c r="O574" s="83">
        <f t="shared" si="409"/>
        <v>0</v>
      </c>
      <c r="P574" s="83">
        <f t="shared" si="409"/>
        <v>0</v>
      </c>
      <c r="Q574" s="83">
        <f t="shared" si="409"/>
        <v>0</v>
      </c>
      <c r="R574" s="83">
        <f t="shared" si="409"/>
        <v>0</v>
      </c>
      <c r="S574" s="83">
        <f t="shared" si="409"/>
        <v>0</v>
      </c>
      <c r="T574" s="83">
        <f t="shared" si="409"/>
        <v>0</v>
      </c>
      <c r="U574" s="146"/>
      <c r="AH574" s="146"/>
      <c r="AU574" s="146"/>
      <c r="BH574" s="146"/>
      <c r="BU574" s="146"/>
      <c r="CH574" s="146"/>
      <c r="CU574" s="146"/>
      <c r="DH574" s="146"/>
      <c r="DU574" s="146"/>
      <c r="EH574" s="146"/>
    </row>
    <row r="575" spans="1:138" ht="15.75" hidden="1" x14ac:dyDescent="0.25">
      <c r="A575" s="2">
        <f t="shared" si="405"/>
        <v>15</v>
      </c>
      <c r="B575" s="88">
        <f t="shared" si="405"/>
        <v>0</v>
      </c>
      <c r="C575" s="88">
        <f t="shared" si="405"/>
        <v>0</v>
      </c>
      <c r="D575" s="2">
        <f t="shared" si="405"/>
        <v>0</v>
      </c>
      <c r="E575" s="127">
        <f t="shared" si="405"/>
        <v>0</v>
      </c>
      <c r="H575" s="138">
        <v>0</v>
      </c>
      <c r="I575" s="83">
        <f t="shared" ref="I575:T575" si="410">I436+H575</f>
        <v>0</v>
      </c>
      <c r="J575" s="83">
        <f t="shared" si="410"/>
        <v>0</v>
      </c>
      <c r="K575" s="83">
        <f t="shared" si="410"/>
        <v>0</v>
      </c>
      <c r="L575" s="83">
        <f t="shared" si="410"/>
        <v>0</v>
      </c>
      <c r="M575" s="83">
        <f t="shared" si="410"/>
        <v>0</v>
      </c>
      <c r="N575" s="83">
        <f t="shared" si="410"/>
        <v>0</v>
      </c>
      <c r="O575" s="83">
        <f t="shared" si="410"/>
        <v>0</v>
      </c>
      <c r="P575" s="83">
        <f t="shared" si="410"/>
        <v>0</v>
      </c>
      <c r="Q575" s="83">
        <f t="shared" si="410"/>
        <v>0</v>
      </c>
      <c r="R575" s="83">
        <f t="shared" si="410"/>
        <v>0</v>
      </c>
      <c r="S575" s="83">
        <f t="shared" si="410"/>
        <v>0</v>
      </c>
      <c r="T575" s="83">
        <f t="shared" si="410"/>
        <v>0</v>
      </c>
      <c r="U575" s="146"/>
      <c r="AH575" s="146"/>
      <c r="AU575" s="146"/>
      <c r="BH575" s="146"/>
      <c r="BU575" s="146"/>
      <c r="CH575" s="146"/>
      <c r="CU575" s="146"/>
      <c r="DH575" s="146"/>
      <c r="DU575" s="146"/>
      <c r="EH575" s="146"/>
    </row>
    <row r="576" spans="1:138" ht="15.75" hidden="1" x14ac:dyDescent="0.25">
      <c r="A576" s="2">
        <f t="shared" si="405"/>
        <v>16</v>
      </c>
      <c r="B576" s="88">
        <f t="shared" si="405"/>
        <v>0</v>
      </c>
      <c r="C576" s="88">
        <f t="shared" si="405"/>
        <v>0</v>
      </c>
      <c r="D576" s="2">
        <f t="shared" si="405"/>
        <v>0</v>
      </c>
      <c r="E576" s="127">
        <f t="shared" si="405"/>
        <v>0</v>
      </c>
      <c r="H576" s="138">
        <v>0</v>
      </c>
      <c r="I576" s="83">
        <f t="shared" ref="I576:T576" si="411">I437+H576</f>
        <v>0</v>
      </c>
      <c r="J576" s="83">
        <f t="shared" si="411"/>
        <v>0</v>
      </c>
      <c r="K576" s="83">
        <f t="shared" si="411"/>
        <v>0</v>
      </c>
      <c r="L576" s="83">
        <f t="shared" si="411"/>
        <v>0</v>
      </c>
      <c r="M576" s="83">
        <f t="shared" si="411"/>
        <v>0</v>
      </c>
      <c r="N576" s="83">
        <f t="shared" si="411"/>
        <v>0</v>
      </c>
      <c r="O576" s="83">
        <f t="shared" si="411"/>
        <v>0</v>
      </c>
      <c r="P576" s="83">
        <f t="shared" si="411"/>
        <v>0</v>
      </c>
      <c r="Q576" s="83">
        <f t="shared" si="411"/>
        <v>0</v>
      </c>
      <c r="R576" s="83">
        <f t="shared" si="411"/>
        <v>0</v>
      </c>
      <c r="S576" s="83">
        <f t="shared" si="411"/>
        <v>0</v>
      </c>
      <c r="T576" s="83">
        <f t="shared" si="411"/>
        <v>0</v>
      </c>
      <c r="U576" s="146"/>
      <c r="AH576" s="146"/>
      <c r="AU576" s="146"/>
      <c r="BH576" s="146"/>
      <c r="BU576" s="146"/>
      <c r="CH576" s="146"/>
      <c r="CU576" s="146"/>
      <c r="DH576" s="146"/>
      <c r="DU576" s="146"/>
      <c r="EH576" s="146"/>
    </row>
    <row r="577" spans="1:138" ht="15.75" hidden="1" x14ac:dyDescent="0.25">
      <c r="A577" s="2">
        <f t="shared" si="405"/>
        <v>17</v>
      </c>
      <c r="B577" s="88">
        <f t="shared" si="405"/>
        <v>0</v>
      </c>
      <c r="C577" s="88">
        <f t="shared" si="405"/>
        <v>0</v>
      </c>
      <c r="D577" s="2">
        <f t="shared" si="405"/>
        <v>0</v>
      </c>
      <c r="E577" s="127">
        <f t="shared" si="405"/>
        <v>0</v>
      </c>
      <c r="H577" s="138">
        <v>0</v>
      </c>
      <c r="I577" s="83">
        <f t="shared" ref="I577:T577" si="412">I438+H577</f>
        <v>0</v>
      </c>
      <c r="J577" s="83">
        <f t="shared" si="412"/>
        <v>0</v>
      </c>
      <c r="K577" s="83">
        <f t="shared" si="412"/>
        <v>0</v>
      </c>
      <c r="L577" s="83">
        <f t="shared" si="412"/>
        <v>0</v>
      </c>
      <c r="M577" s="83">
        <f t="shared" si="412"/>
        <v>0</v>
      </c>
      <c r="N577" s="83">
        <f t="shared" si="412"/>
        <v>0</v>
      </c>
      <c r="O577" s="83">
        <f t="shared" si="412"/>
        <v>0</v>
      </c>
      <c r="P577" s="83">
        <f t="shared" si="412"/>
        <v>0</v>
      </c>
      <c r="Q577" s="83">
        <f t="shared" si="412"/>
        <v>0</v>
      </c>
      <c r="R577" s="83">
        <f t="shared" si="412"/>
        <v>0</v>
      </c>
      <c r="S577" s="83">
        <f t="shared" si="412"/>
        <v>0</v>
      </c>
      <c r="T577" s="83">
        <f t="shared" si="412"/>
        <v>0</v>
      </c>
      <c r="U577" s="146"/>
      <c r="AH577" s="146"/>
      <c r="AU577" s="146"/>
      <c r="BH577" s="146"/>
      <c r="BU577" s="146"/>
      <c r="CH577" s="146"/>
      <c r="CU577" s="146"/>
      <c r="DH577" s="146"/>
      <c r="DU577" s="146"/>
      <c r="EH577" s="146"/>
    </row>
    <row r="578" spans="1:138" ht="15.75" hidden="1" x14ac:dyDescent="0.25">
      <c r="A578" s="2">
        <f t="shared" si="405"/>
        <v>18</v>
      </c>
      <c r="B578" s="88">
        <f t="shared" si="405"/>
        <v>0</v>
      </c>
      <c r="C578" s="88">
        <f t="shared" si="405"/>
        <v>0</v>
      </c>
      <c r="D578" s="2">
        <f t="shared" si="405"/>
        <v>0</v>
      </c>
      <c r="E578" s="127">
        <f t="shared" si="405"/>
        <v>0</v>
      </c>
      <c r="H578" s="138">
        <v>0</v>
      </c>
      <c r="I578" s="83">
        <f t="shared" ref="I578:T578" si="413">I439+H578</f>
        <v>0</v>
      </c>
      <c r="J578" s="83">
        <f t="shared" si="413"/>
        <v>0</v>
      </c>
      <c r="K578" s="83">
        <f t="shared" si="413"/>
        <v>0</v>
      </c>
      <c r="L578" s="83">
        <f t="shared" si="413"/>
        <v>0</v>
      </c>
      <c r="M578" s="83">
        <f t="shared" si="413"/>
        <v>0</v>
      </c>
      <c r="N578" s="83">
        <f t="shared" si="413"/>
        <v>0</v>
      </c>
      <c r="O578" s="83">
        <f t="shared" si="413"/>
        <v>0</v>
      </c>
      <c r="P578" s="83">
        <f t="shared" si="413"/>
        <v>0</v>
      </c>
      <c r="Q578" s="83">
        <f t="shared" si="413"/>
        <v>0</v>
      </c>
      <c r="R578" s="83">
        <f t="shared" si="413"/>
        <v>0</v>
      </c>
      <c r="S578" s="83">
        <f t="shared" si="413"/>
        <v>0</v>
      </c>
      <c r="T578" s="83">
        <f t="shared" si="413"/>
        <v>0</v>
      </c>
      <c r="U578" s="146"/>
      <c r="AH578" s="146"/>
      <c r="AU578" s="146"/>
      <c r="BH578" s="146"/>
      <c r="BU578" s="146"/>
      <c r="CH578" s="146"/>
      <c r="CU578" s="146"/>
      <c r="DH578" s="146"/>
      <c r="DU578" s="146"/>
      <c r="EH578" s="146"/>
    </row>
    <row r="579" spans="1:138" ht="15.75" hidden="1" x14ac:dyDescent="0.25">
      <c r="A579" s="2">
        <f t="shared" si="405"/>
        <v>19</v>
      </c>
      <c r="B579" s="88">
        <f t="shared" si="405"/>
        <v>0</v>
      </c>
      <c r="C579" s="88">
        <f t="shared" si="405"/>
        <v>0</v>
      </c>
      <c r="D579" s="2">
        <f t="shared" si="405"/>
        <v>0</v>
      </c>
      <c r="E579" s="127">
        <f t="shared" si="405"/>
        <v>0</v>
      </c>
      <c r="H579" s="138">
        <v>0</v>
      </c>
      <c r="I579" s="83">
        <f t="shared" ref="I579:T579" si="414">I440+H579</f>
        <v>0</v>
      </c>
      <c r="J579" s="83">
        <f t="shared" si="414"/>
        <v>0</v>
      </c>
      <c r="K579" s="83">
        <f t="shared" si="414"/>
        <v>0</v>
      </c>
      <c r="L579" s="83">
        <f t="shared" si="414"/>
        <v>0</v>
      </c>
      <c r="M579" s="83">
        <f t="shared" si="414"/>
        <v>0</v>
      </c>
      <c r="N579" s="83">
        <f t="shared" si="414"/>
        <v>0</v>
      </c>
      <c r="O579" s="83">
        <f t="shared" si="414"/>
        <v>0</v>
      </c>
      <c r="P579" s="83">
        <f t="shared" si="414"/>
        <v>0</v>
      </c>
      <c r="Q579" s="83">
        <f t="shared" si="414"/>
        <v>0</v>
      </c>
      <c r="R579" s="83">
        <f t="shared" si="414"/>
        <v>0</v>
      </c>
      <c r="S579" s="83">
        <f t="shared" si="414"/>
        <v>0</v>
      </c>
      <c r="T579" s="83">
        <f t="shared" si="414"/>
        <v>0</v>
      </c>
      <c r="U579" s="146"/>
      <c r="AH579" s="146"/>
      <c r="AU579" s="146"/>
      <c r="BH579" s="146"/>
      <c r="BU579" s="146"/>
      <c r="CH579" s="146"/>
      <c r="CU579" s="146"/>
      <c r="DH579" s="146"/>
      <c r="DU579" s="146"/>
      <c r="EH579" s="146"/>
    </row>
    <row r="580" spans="1:138" ht="15.75" hidden="1" x14ac:dyDescent="0.25">
      <c r="A580" s="2">
        <f t="shared" si="405"/>
        <v>20</v>
      </c>
      <c r="B580" s="88">
        <f t="shared" si="405"/>
        <v>0</v>
      </c>
      <c r="C580" s="88">
        <f t="shared" si="405"/>
        <v>0</v>
      </c>
      <c r="D580" s="2">
        <f t="shared" si="405"/>
        <v>0</v>
      </c>
      <c r="E580" s="127">
        <f t="shared" si="405"/>
        <v>0</v>
      </c>
      <c r="H580" s="138">
        <v>0</v>
      </c>
      <c r="I580" s="83">
        <f t="shared" ref="I580:T580" si="415">I441+H580</f>
        <v>0</v>
      </c>
      <c r="J580" s="83">
        <f t="shared" si="415"/>
        <v>0</v>
      </c>
      <c r="K580" s="83">
        <f t="shared" si="415"/>
        <v>0</v>
      </c>
      <c r="L580" s="83">
        <f t="shared" si="415"/>
        <v>0</v>
      </c>
      <c r="M580" s="83">
        <f t="shared" si="415"/>
        <v>0</v>
      </c>
      <c r="N580" s="83">
        <f t="shared" si="415"/>
        <v>0</v>
      </c>
      <c r="O580" s="83">
        <f t="shared" si="415"/>
        <v>0</v>
      </c>
      <c r="P580" s="83">
        <f t="shared" si="415"/>
        <v>0</v>
      </c>
      <c r="Q580" s="83">
        <f t="shared" si="415"/>
        <v>0</v>
      </c>
      <c r="R580" s="83">
        <f t="shared" si="415"/>
        <v>0</v>
      </c>
      <c r="S580" s="83">
        <f t="shared" si="415"/>
        <v>0</v>
      </c>
      <c r="T580" s="83">
        <f t="shared" si="415"/>
        <v>0</v>
      </c>
      <c r="U580" s="146"/>
      <c r="AH580" s="146"/>
      <c r="AU580" s="146"/>
      <c r="BH580" s="146"/>
      <c r="BU580" s="146"/>
      <c r="CH580" s="146"/>
      <c r="CU580" s="146"/>
      <c r="DH580" s="146"/>
      <c r="DU580" s="146"/>
      <c r="EH580" s="146"/>
    </row>
    <row r="581" spans="1:138" ht="15.75" hidden="1" x14ac:dyDescent="0.25">
      <c r="A581" s="2">
        <f t="shared" ref="A581:E590" si="416">A442</f>
        <v>21</v>
      </c>
      <c r="B581" s="88">
        <f t="shared" si="416"/>
        <v>0</v>
      </c>
      <c r="C581" s="88">
        <f t="shared" si="416"/>
        <v>0</v>
      </c>
      <c r="D581" s="2">
        <f t="shared" si="416"/>
        <v>0</v>
      </c>
      <c r="E581" s="127">
        <f t="shared" si="416"/>
        <v>0</v>
      </c>
      <c r="H581" s="138">
        <v>0</v>
      </c>
      <c r="I581" s="83">
        <f t="shared" ref="I581:T581" si="417">I442+H581</f>
        <v>0</v>
      </c>
      <c r="J581" s="83">
        <f t="shared" si="417"/>
        <v>0</v>
      </c>
      <c r="K581" s="83">
        <f t="shared" si="417"/>
        <v>0</v>
      </c>
      <c r="L581" s="83">
        <f t="shared" si="417"/>
        <v>0</v>
      </c>
      <c r="M581" s="83">
        <f t="shared" si="417"/>
        <v>0</v>
      </c>
      <c r="N581" s="83">
        <f t="shared" si="417"/>
        <v>0</v>
      </c>
      <c r="O581" s="83">
        <f t="shared" si="417"/>
        <v>0</v>
      </c>
      <c r="P581" s="83">
        <f t="shared" si="417"/>
        <v>0</v>
      </c>
      <c r="Q581" s="83">
        <f t="shared" si="417"/>
        <v>0</v>
      </c>
      <c r="R581" s="83">
        <f t="shared" si="417"/>
        <v>0</v>
      </c>
      <c r="S581" s="83">
        <f t="shared" si="417"/>
        <v>0</v>
      </c>
      <c r="T581" s="83">
        <f t="shared" si="417"/>
        <v>0</v>
      </c>
      <c r="U581" s="146"/>
      <c r="AH581" s="146"/>
      <c r="AU581" s="146"/>
      <c r="BH581" s="146"/>
      <c r="BU581" s="146"/>
      <c r="CH581" s="146"/>
      <c r="CU581" s="146"/>
      <c r="DH581" s="146"/>
      <c r="DU581" s="146"/>
      <c r="EH581" s="146"/>
    </row>
    <row r="582" spans="1:138" ht="15.75" hidden="1" x14ac:dyDescent="0.25">
      <c r="A582" s="2">
        <f t="shared" si="416"/>
        <v>22</v>
      </c>
      <c r="B582" s="88">
        <f t="shared" si="416"/>
        <v>0</v>
      </c>
      <c r="C582" s="88">
        <f t="shared" si="416"/>
        <v>0</v>
      </c>
      <c r="D582" s="2">
        <f t="shared" si="416"/>
        <v>0</v>
      </c>
      <c r="E582" s="127">
        <f t="shared" si="416"/>
        <v>0</v>
      </c>
      <c r="H582" s="138">
        <v>0</v>
      </c>
      <c r="I582" s="83">
        <f t="shared" ref="I582:T582" si="418">I443+H582</f>
        <v>0</v>
      </c>
      <c r="J582" s="83">
        <f t="shared" si="418"/>
        <v>0</v>
      </c>
      <c r="K582" s="83">
        <f t="shared" si="418"/>
        <v>0</v>
      </c>
      <c r="L582" s="83">
        <f t="shared" si="418"/>
        <v>0</v>
      </c>
      <c r="M582" s="83">
        <f t="shared" si="418"/>
        <v>0</v>
      </c>
      <c r="N582" s="83">
        <f t="shared" si="418"/>
        <v>0</v>
      </c>
      <c r="O582" s="83">
        <f t="shared" si="418"/>
        <v>0</v>
      </c>
      <c r="P582" s="83">
        <f t="shared" si="418"/>
        <v>0</v>
      </c>
      <c r="Q582" s="83">
        <f t="shared" si="418"/>
        <v>0</v>
      </c>
      <c r="R582" s="83">
        <f t="shared" si="418"/>
        <v>0</v>
      </c>
      <c r="S582" s="83">
        <f t="shared" si="418"/>
        <v>0</v>
      </c>
      <c r="T582" s="83">
        <f t="shared" si="418"/>
        <v>0</v>
      </c>
      <c r="U582" s="146"/>
      <c r="AH582" s="146"/>
      <c r="AU582" s="146"/>
      <c r="BH582" s="146"/>
      <c r="BU582" s="146"/>
      <c r="CH582" s="146"/>
      <c r="CU582" s="146"/>
      <c r="DH582" s="146"/>
      <c r="DU582" s="146"/>
      <c r="EH582" s="146"/>
    </row>
    <row r="583" spans="1:138" ht="15.75" hidden="1" x14ac:dyDescent="0.25">
      <c r="A583" s="2">
        <f t="shared" si="416"/>
        <v>23</v>
      </c>
      <c r="B583" s="88">
        <f t="shared" si="416"/>
        <v>0</v>
      </c>
      <c r="C583" s="88">
        <f t="shared" si="416"/>
        <v>0</v>
      </c>
      <c r="D583" s="2">
        <f t="shared" si="416"/>
        <v>0</v>
      </c>
      <c r="E583" s="127">
        <f t="shared" si="416"/>
        <v>0</v>
      </c>
      <c r="H583" s="138">
        <v>0</v>
      </c>
      <c r="I583" s="83">
        <f t="shared" ref="I583:T583" si="419">I444+H583</f>
        <v>0</v>
      </c>
      <c r="J583" s="83">
        <f t="shared" si="419"/>
        <v>0</v>
      </c>
      <c r="K583" s="83">
        <f t="shared" si="419"/>
        <v>0</v>
      </c>
      <c r="L583" s="83">
        <f t="shared" si="419"/>
        <v>0</v>
      </c>
      <c r="M583" s="83">
        <f t="shared" si="419"/>
        <v>0</v>
      </c>
      <c r="N583" s="83">
        <f t="shared" si="419"/>
        <v>0</v>
      </c>
      <c r="O583" s="83">
        <f t="shared" si="419"/>
        <v>0</v>
      </c>
      <c r="P583" s="83">
        <f t="shared" si="419"/>
        <v>0</v>
      </c>
      <c r="Q583" s="83">
        <f t="shared" si="419"/>
        <v>0</v>
      </c>
      <c r="R583" s="83">
        <f t="shared" si="419"/>
        <v>0</v>
      </c>
      <c r="S583" s="83">
        <f t="shared" si="419"/>
        <v>0</v>
      </c>
      <c r="T583" s="83">
        <f t="shared" si="419"/>
        <v>0</v>
      </c>
      <c r="U583" s="146"/>
      <c r="AH583" s="146"/>
      <c r="AU583" s="146"/>
      <c r="BH583" s="146"/>
      <c r="BU583" s="146"/>
      <c r="CH583" s="146"/>
      <c r="CU583" s="146"/>
      <c r="DH583" s="146"/>
      <c r="DU583" s="146"/>
      <c r="EH583" s="146"/>
    </row>
    <row r="584" spans="1:138" ht="15.75" hidden="1" x14ac:dyDescent="0.25">
      <c r="A584" s="2">
        <f t="shared" si="416"/>
        <v>24</v>
      </c>
      <c r="B584" s="88">
        <f t="shared" si="416"/>
        <v>0</v>
      </c>
      <c r="C584" s="88">
        <f t="shared" si="416"/>
        <v>0</v>
      </c>
      <c r="D584" s="2">
        <f t="shared" si="416"/>
        <v>0</v>
      </c>
      <c r="E584" s="127">
        <f t="shared" si="416"/>
        <v>0</v>
      </c>
      <c r="H584" s="138">
        <v>0</v>
      </c>
      <c r="I584" s="83">
        <f t="shared" ref="I584:T584" si="420">I445+H584</f>
        <v>0</v>
      </c>
      <c r="J584" s="83">
        <f t="shared" si="420"/>
        <v>0</v>
      </c>
      <c r="K584" s="83">
        <f t="shared" si="420"/>
        <v>0</v>
      </c>
      <c r="L584" s="83">
        <f t="shared" si="420"/>
        <v>0</v>
      </c>
      <c r="M584" s="83">
        <f t="shared" si="420"/>
        <v>0</v>
      </c>
      <c r="N584" s="83">
        <f t="shared" si="420"/>
        <v>0</v>
      </c>
      <c r="O584" s="83">
        <f t="shared" si="420"/>
        <v>0</v>
      </c>
      <c r="P584" s="83">
        <f t="shared" si="420"/>
        <v>0</v>
      </c>
      <c r="Q584" s="83">
        <f t="shared" si="420"/>
        <v>0</v>
      </c>
      <c r="R584" s="83">
        <f t="shared" si="420"/>
        <v>0</v>
      </c>
      <c r="S584" s="83">
        <f t="shared" si="420"/>
        <v>0</v>
      </c>
      <c r="T584" s="83">
        <f t="shared" si="420"/>
        <v>0</v>
      </c>
      <c r="U584" s="146"/>
      <c r="AH584" s="146"/>
      <c r="AU584" s="146"/>
      <c r="BH584" s="146"/>
      <c r="BU584" s="146"/>
      <c r="CH584" s="146"/>
      <c r="CU584" s="146"/>
      <c r="DH584" s="146"/>
      <c r="DU584" s="146"/>
      <c r="EH584" s="146"/>
    </row>
    <row r="585" spans="1:138" ht="15.75" hidden="1" x14ac:dyDescent="0.25">
      <c r="A585" s="2">
        <f t="shared" si="416"/>
        <v>25</v>
      </c>
      <c r="B585" s="88">
        <f t="shared" si="416"/>
        <v>0</v>
      </c>
      <c r="C585" s="88">
        <f t="shared" si="416"/>
        <v>0</v>
      </c>
      <c r="D585" s="2">
        <f t="shared" si="416"/>
        <v>0</v>
      </c>
      <c r="E585" s="127">
        <f t="shared" si="416"/>
        <v>0</v>
      </c>
      <c r="H585" s="138">
        <v>0</v>
      </c>
      <c r="I585" s="83">
        <f t="shared" ref="I585:T585" si="421">I446+H585</f>
        <v>0</v>
      </c>
      <c r="J585" s="83">
        <f t="shared" si="421"/>
        <v>0</v>
      </c>
      <c r="K585" s="83">
        <f t="shared" si="421"/>
        <v>0</v>
      </c>
      <c r="L585" s="83">
        <f t="shared" si="421"/>
        <v>0</v>
      </c>
      <c r="M585" s="83">
        <f t="shared" si="421"/>
        <v>0</v>
      </c>
      <c r="N585" s="83">
        <f t="shared" si="421"/>
        <v>0</v>
      </c>
      <c r="O585" s="83">
        <f t="shared" si="421"/>
        <v>0</v>
      </c>
      <c r="P585" s="83">
        <f t="shared" si="421"/>
        <v>0</v>
      </c>
      <c r="Q585" s="83">
        <f t="shared" si="421"/>
        <v>0</v>
      </c>
      <c r="R585" s="83">
        <f t="shared" si="421"/>
        <v>0</v>
      </c>
      <c r="S585" s="83">
        <f t="shared" si="421"/>
        <v>0</v>
      </c>
      <c r="T585" s="83">
        <f t="shared" si="421"/>
        <v>0</v>
      </c>
      <c r="U585" s="146"/>
      <c r="AH585" s="146"/>
      <c r="AU585" s="146"/>
      <c r="BH585" s="146"/>
      <c r="BU585" s="146"/>
      <c r="CH585" s="146"/>
      <c r="CU585" s="146"/>
      <c r="DH585" s="146"/>
      <c r="DU585" s="146"/>
      <c r="EH585" s="146"/>
    </row>
    <row r="586" spans="1:138" ht="15.75" hidden="1" x14ac:dyDescent="0.25">
      <c r="A586" s="2">
        <f t="shared" si="416"/>
        <v>26</v>
      </c>
      <c r="B586" s="88">
        <f t="shared" si="416"/>
        <v>0</v>
      </c>
      <c r="C586" s="88">
        <f t="shared" si="416"/>
        <v>0</v>
      </c>
      <c r="D586" s="2">
        <f t="shared" si="416"/>
        <v>0</v>
      </c>
      <c r="E586" s="127">
        <f t="shared" si="416"/>
        <v>0</v>
      </c>
      <c r="H586" s="138">
        <v>0</v>
      </c>
      <c r="I586" s="83">
        <f t="shared" ref="I586:T586" si="422">I447+H586</f>
        <v>0</v>
      </c>
      <c r="J586" s="83">
        <f t="shared" si="422"/>
        <v>0</v>
      </c>
      <c r="K586" s="83">
        <f t="shared" si="422"/>
        <v>0</v>
      </c>
      <c r="L586" s="83">
        <f t="shared" si="422"/>
        <v>0</v>
      </c>
      <c r="M586" s="83">
        <f t="shared" si="422"/>
        <v>0</v>
      </c>
      <c r="N586" s="83">
        <f t="shared" si="422"/>
        <v>0</v>
      </c>
      <c r="O586" s="83">
        <f t="shared" si="422"/>
        <v>0</v>
      </c>
      <c r="P586" s="83">
        <f t="shared" si="422"/>
        <v>0</v>
      </c>
      <c r="Q586" s="83">
        <f t="shared" si="422"/>
        <v>0</v>
      </c>
      <c r="R586" s="83">
        <f t="shared" si="422"/>
        <v>0</v>
      </c>
      <c r="S586" s="83">
        <f t="shared" si="422"/>
        <v>0</v>
      </c>
      <c r="T586" s="83">
        <f t="shared" si="422"/>
        <v>0</v>
      </c>
      <c r="U586" s="146"/>
      <c r="AH586" s="146"/>
      <c r="AU586" s="146"/>
      <c r="BH586" s="146"/>
      <c r="BU586" s="146"/>
      <c r="CH586" s="146"/>
      <c r="CU586" s="146"/>
      <c r="DH586" s="146"/>
      <c r="DU586" s="146"/>
      <c r="EH586" s="146"/>
    </row>
    <row r="587" spans="1:138" ht="15.75" hidden="1" x14ac:dyDescent="0.25">
      <c r="A587" s="2">
        <f t="shared" si="416"/>
        <v>27</v>
      </c>
      <c r="B587" s="88">
        <f t="shared" si="416"/>
        <v>0</v>
      </c>
      <c r="C587" s="88">
        <f t="shared" si="416"/>
        <v>0</v>
      </c>
      <c r="D587" s="2">
        <f t="shared" si="416"/>
        <v>0</v>
      </c>
      <c r="E587" s="127">
        <f t="shared" si="416"/>
        <v>0</v>
      </c>
      <c r="H587" s="138">
        <v>0</v>
      </c>
      <c r="I587" s="83">
        <f t="shared" ref="I587:T587" si="423">I448+H587</f>
        <v>0</v>
      </c>
      <c r="J587" s="83">
        <f t="shared" si="423"/>
        <v>0</v>
      </c>
      <c r="K587" s="83">
        <f t="shared" si="423"/>
        <v>0</v>
      </c>
      <c r="L587" s="83">
        <f t="shared" si="423"/>
        <v>0</v>
      </c>
      <c r="M587" s="83">
        <f t="shared" si="423"/>
        <v>0</v>
      </c>
      <c r="N587" s="83">
        <f t="shared" si="423"/>
        <v>0</v>
      </c>
      <c r="O587" s="83">
        <f t="shared" si="423"/>
        <v>0</v>
      </c>
      <c r="P587" s="83">
        <f t="shared" si="423"/>
        <v>0</v>
      </c>
      <c r="Q587" s="83">
        <f t="shared" si="423"/>
        <v>0</v>
      </c>
      <c r="R587" s="83">
        <f t="shared" si="423"/>
        <v>0</v>
      </c>
      <c r="S587" s="83">
        <f t="shared" si="423"/>
        <v>0</v>
      </c>
      <c r="T587" s="83">
        <f t="shared" si="423"/>
        <v>0</v>
      </c>
      <c r="U587" s="146"/>
      <c r="AH587" s="146"/>
      <c r="AU587" s="146"/>
      <c r="BH587" s="146"/>
      <c r="BU587" s="146"/>
      <c r="CH587" s="146"/>
      <c r="CU587" s="146"/>
      <c r="DH587" s="146"/>
      <c r="DU587" s="146"/>
      <c r="EH587" s="146"/>
    </row>
    <row r="588" spans="1:138" ht="15.75" hidden="1" x14ac:dyDescent="0.25">
      <c r="A588" s="2">
        <f t="shared" si="416"/>
        <v>28</v>
      </c>
      <c r="B588" s="88">
        <f t="shared" si="416"/>
        <v>0</v>
      </c>
      <c r="C588" s="88">
        <f t="shared" si="416"/>
        <v>0</v>
      </c>
      <c r="D588" s="2">
        <f t="shared" si="416"/>
        <v>0</v>
      </c>
      <c r="E588" s="127">
        <f t="shared" si="416"/>
        <v>0</v>
      </c>
      <c r="H588" s="138">
        <v>0</v>
      </c>
      <c r="I588" s="83">
        <f t="shared" ref="I588:T588" si="424">I449+H588</f>
        <v>0</v>
      </c>
      <c r="J588" s="83">
        <f t="shared" si="424"/>
        <v>0</v>
      </c>
      <c r="K588" s="83">
        <f t="shared" si="424"/>
        <v>0</v>
      </c>
      <c r="L588" s="83">
        <f t="shared" si="424"/>
        <v>0</v>
      </c>
      <c r="M588" s="83">
        <f t="shared" si="424"/>
        <v>0</v>
      </c>
      <c r="N588" s="83">
        <f t="shared" si="424"/>
        <v>0</v>
      </c>
      <c r="O588" s="83">
        <f t="shared" si="424"/>
        <v>0</v>
      </c>
      <c r="P588" s="83">
        <f t="shared" si="424"/>
        <v>0</v>
      </c>
      <c r="Q588" s="83">
        <f t="shared" si="424"/>
        <v>0</v>
      </c>
      <c r="R588" s="83">
        <f t="shared" si="424"/>
        <v>0</v>
      </c>
      <c r="S588" s="83">
        <f t="shared" si="424"/>
        <v>0</v>
      </c>
      <c r="T588" s="83">
        <f t="shared" si="424"/>
        <v>0</v>
      </c>
      <c r="U588" s="146"/>
      <c r="AH588" s="146"/>
      <c r="AU588" s="146"/>
      <c r="BH588" s="146"/>
      <c r="BU588" s="146"/>
      <c r="CH588" s="146"/>
      <c r="CU588" s="146"/>
      <c r="DH588" s="146"/>
      <c r="DU588" s="146"/>
      <c r="EH588" s="146"/>
    </row>
    <row r="589" spans="1:138" ht="15.75" hidden="1" x14ac:dyDescent="0.25">
      <c r="A589" s="2">
        <f t="shared" si="416"/>
        <v>29</v>
      </c>
      <c r="B589" s="88">
        <f t="shared" si="416"/>
        <v>0</v>
      </c>
      <c r="C589" s="88">
        <f t="shared" si="416"/>
        <v>0</v>
      </c>
      <c r="D589" s="2">
        <f t="shared" si="416"/>
        <v>0</v>
      </c>
      <c r="E589" s="127">
        <f t="shared" si="416"/>
        <v>0</v>
      </c>
      <c r="H589" s="138">
        <v>0</v>
      </c>
      <c r="I589" s="83">
        <f t="shared" ref="I589:T589" si="425">I450+H589</f>
        <v>0</v>
      </c>
      <c r="J589" s="83">
        <f t="shared" si="425"/>
        <v>0</v>
      </c>
      <c r="K589" s="83">
        <f t="shared" si="425"/>
        <v>0</v>
      </c>
      <c r="L589" s="83">
        <f t="shared" si="425"/>
        <v>0</v>
      </c>
      <c r="M589" s="83">
        <f t="shared" si="425"/>
        <v>0</v>
      </c>
      <c r="N589" s="83">
        <f t="shared" si="425"/>
        <v>0</v>
      </c>
      <c r="O589" s="83">
        <f t="shared" si="425"/>
        <v>0</v>
      </c>
      <c r="P589" s="83">
        <f t="shared" si="425"/>
        <v>0</v>
      </c>
      <c r="Q589" s="83">
        <f t="shared" si="425"/>
        <v>0</v>
      </c>
      <c r="R589" s="83">
        <f t="shared" si="425"/>
        <v>0</v>
      </c>
      <c r="S589" s="83">
        <f t="shared" si="425"/>
        <v>0</v>
      </c>
      <c r="T589" s="83">
        <f t="shared" si="425"/>
        <v>0</v>
      </c>
      <c r="U589" s="146"/>
      <c r="AH589" s="146"/>
      <c r="AU589" s="146"/>
      <c r="BH589" s="146"/>
      <c r="BU589" s="146"/>
      <c r="CH589" s="146"/>
      <c r="CU589" s="146"/>
      <c r="DH589" s="146"/>
      <c r="DU589" s="146"/>
      <c r="EH589" s="146"/>
    </row>
    <row r="590" spans="1:138" ht="15.75" hidden="1" x14ac:dyDescent="0.25">
      <c r="A590" s="2">
        <f t="shared" si="416"/>
        <v>30</v>
      </c>
      <c r="B590" s="88">
        <f t="shared" si="416"/>
        <v>0</v>
      </c>
      <c r="C590" s="88">
        <f t="shared" si="416"/>
        <v>0</v>
      </c>
      <c r="D590" s="2">
        <f t="shared" si="416"/>
        <v>0</v>
      </c>
      <c r="E590" s="127">
        <f t="shared" si="416"/>
        <v>0</v>
      </c>
      <c r="H590" s="138">
        <v>0</v>
      </c>
      <c r="I590" s="83">
        <f t="shared" ref="I590:T590" si="426">I451+H590</f>
        <v>0</v>
      </c>
      <c r="J590" s="83">
        <f t="shared" si="426"/>
        <v>0</v>
      </c>
      <c r="K590" s="83">
        <f t="shared" si="426"/>
        <v>0</v>
      </c>
      <c r="L590" s="83">
        <f t="shared" si="426"/>
        <v>0</v>
      </c>
      <c r="M590" s="83">
        <f t="shared" si="426"/>
        <v>0</v>
      </c>
      <c r="N590" s="83">
        <f t="shared" si="426"/>
        <v>0</v>
      </c>
      <c r="O590" s="83">
        <f t="shared" si="426"/>
        <v>0</v>
      </c>
      <c r="P590" s="83">
        <f t="shared" si="426"/>
        <v>0</v>
      </c>
      <c r="Q590" s="83">
        <f t="shared" si="426"/>
        <v>0</v>
      </c>
      <c r="R590" s="83">
        <f t="shared" si="426"/>
        <v>0</v>
      </c>
      <c r="S590" s="83">
        <f t="shared" si="426"/>
        <v>0</v>
      </c>
      <c r="T590" s="83">
        <f t="shared" si="426"/>
        <v>0</v>
      </c>
      <c r="U590" s="146"/>
      <c r="AH590" s="146"/>
      <c r="AU590" s="146"/>
      <c r="BH590" s="146"/>
      <c r="BU590" s="146"/>
      <c r="CH590" s="146"/>
      <c r="CU590" s="146"/>
      <c r="DH590" s="146"/>
      <c r="DU590" s="146"/>
      <c r="EH590" s="146"/>
    </row>
    <row r="591" spans="1:138" ht="15.75" hidden="1" x14ac:dyDescent="0.25">
      <c r="A591" s="2">
        <f t="shared" ref="A591:E600" si="427">A452</f>
        <v>31</v>
      </c>
      <c r="B591" s="88">
        <f t="shared" si="427"/>
        <v>0</v>
      </c>
      <c r="C591" s="88">
        <f t="shared" si="427"/>
        <v>0</v>
      </c>
      <c r="D591" s="2">
        <f t="shared" si="427"/>
        <v>0</v>
      </c>
      <c r="E591" s="127">
        <f t="shared" si="427"/>
        <v>0</v>
      </c>
      <c r="H591" s="138">
        <v>0</v>
      </c>
      <c r="I591" s="83">
        <f t="shared" ref="I591:T591" si="428">I452+H591</f>
        <v>0</v>
      </c>
      <c r="J591" s="83">
        <f t="shared" si="428"/>
        <v>0</v>
      </c>
      <c r="K591" s="83">
        <f t="shared" si="428"/>
        <v>0</v>
      </c>
      <c r="L591" s="83">
        <f t="shared" si="428"/>
        <v>0</v>
      </c>
      <c r="M591" s="83">
        <f t="shared" si="428"/>
        <v>0</v>
      </c>
      <c r="N591" s="83">
        <f t="shared" si="428"/>
        <v>0</v>
      </c>
      <c r="O591" s="83">
        <f t="shared" si="428"/>
        <v>0</v>
      </c>
      <c r="P591" s="83">
        <f t="shared" si="428"/>
        <v>0</v>
      </c>
      <c r="Q591" s="83">
        <f t="shared" si="428"/>
        <v>0</v>
      </c>
      <c r="R591" s="83">
        <f t="shared" si="428"/>
        <v>0</v>
      </c>
      <c r="S591" s="83">
        <f t="shared" si="428"/>
        <v>0</v>
      </c>
      <c r="T591" s="83">
        <f t="shared" si="428"/>
        <v>0</v>
      </c>
      <c r="U591" s="146"/>
      <c r="AH591" s="146"/>
      <c r="AU591" s="146"/>
      <c r="BH591" s="146"/>
      <c r="BU591" s="146"/>
      <c r="CH591" s="146"/>
      <c r="CU591" s="146"/>
      <c r="DH591" s="146"/>
      <c r="DU591" s="146"/>
      <c r="EH591" s="146"/>
    </row>
    <row r="592" spans="1:138" ht="15.75" hidden="1" x14ac:dyDescent="0.25">
      <c r="A592" s="2">
        <f t="shared" si="427"/>
        <v>32</v>
      </c>
      <c r="B592" s="88">
        <f t="shared" si="427"/>
        <v>0</v>
      </c>
      <c r="C592" s="88">
        <f t="shared" si="427"/>
        <v>0</v>
      </c>
      <c r="D592" s="2">
        <f t="shared" si="427"/>
        <v>0</v>
      </c>
      <c r="E592" s="127">
        <f t="shared" si="427"/>
        <v>0</v>
      </c>
      <c r="H592" s="138">
        <v>0</v>
      </c>
      <c r="I592" s="83">
        <f t="shared" ref="I592:T592" si="429">I453+H592</f>
        <v>0</v>
      </c>
      <c r="J592" s="83">
        <f t="shared" si="429"/>
        <v>0</v>
      </c>
      <c r="K592" s="83">
        <f t="shared" si="429"/>
        <v>0</v>
      </c>
      <c r="L592" s="83">
        <f t="shared" si="429"/>
        <v>0</v>
      </c>
      <c r="M592" s="83">
        <f t="shared" si="429"/>
        <v>0</v>
      </c>
      <c r="N592" s="83">
        <f t="shared" si="429"/>
        <v>0</v>
      </c>
      <c r="O592" s="83">
        <f t="shared" si="429"/>
        <v>0</v>
      </c>
      <c r="P592" s="83">
        <f t="shared" si="429"/>
        <v>0</v>
      </c>
      <c r="Q592" s="83">
        <f t="shared" si="429"/>
        <v>0</v>
      </c>
      <c r="R592" s="83">
        <f t="shared" si="429"/>
        <v>0</v>
      </c>
      <c r="S592" s="83">
        <f t="shared" si="429"/>
        <v>0</v>
      </c>
      <c r="T592" s="83">
        <f t="shared" si="429"/>
        <v>0</v>
      </c>
      <c r="U592" s="146"/>
      <c r="AH592" s="146"/>
      <c r="AU592" s="146"/>
      <c r="BH592" s="146"/>
      <c r="BU592" s="146"/>
      <c r="CH592" s="146"/>
      <c r="CU592" s="146"/>
      <c r="DH592" s="146"/>
      <c r="DU592" s="146"/>
      <c r="EH592" s="146"/>
    </row>
    <row r="593" spans="1:138" ht="15.75" hidden="1" x14ac:dyDescent="0.25">
      <c r="A593" s="2">
        <f t="shared" si="427"/>
        <v>33</v>
      </c>
      <c r="B593" s="88">
        <f t="shared" si="427"/>
        <v>0</v>
      </c>
      <c r="C593" s="88">
        <f t="shared" si="427"/>
        <v>0</v>
      </c>
      <c r="D593" s="2">
        <f t="shared" si="427"/>
        <v>0</v>
      </c>
      <c r="E593" s="127">
        <f t="shared" si="427"/>
        <v>0</v>
      </c>
      <c r="H593" s="138">
        <v>0</v>
      </c>
      <c r="I593" s="83">
        <f t="shared" ref="I593:T593" si="430">I454+H593</f>
        <v>0</v>
      </c>
      <c r="J593" s="83">
        <f t="shared" si="430"/>
        <v>0</v>
      </c>
      <c r="K593" s="83">
        <f t="shared" si="430"/>
        <v>0</v>
      </c>
      <c r="L593" s="83">
        <f t="shared" si="430"/>
        <v>0</v>
      </c>
      <c r="M593" s="83">
        <f t="shared" si="430"/>
        <v>0</v>
      </c>
      <c r="N593" s="83">
        <f t="shared" si="430"/>
        <v>0</v>
      </c>
      <c r="O593" s="83">
        <f t="shared" si="430"/>
        <v>0</v>
      </c>
      <c r="P593" s="83">
        <f t="shared" si="430"/>
        <v>0</v>
      </c>
      <c r="Q593" s="83">
        <f t="shared" si="430"/>
        <v>0</v>
      </c>
      <c r="R593" s="83">
        <f t="shared" si="430"/>
        <v>0</v>
      </c>
      <c r="S593" s="83">
        <f t="shared" si="430"/>
        <v>0</v>
      </c>
      <c r="T593" s="83">
        <f t="shared" si="430"/>
        <v>0</v>
      </c>
      <c r="U593" s="146"/>
      <c r="AH593" s="146"/>
      <c r="AU593" s="146"/>
      <c r="BH593" s="146"/>
      <c r="BU593" s="146"/>
      <c r="CH593" s="146"/>
      <c r="CU593" s="146"/>
      <c r="DH593" s="146"/>
      <c r="DU593" s="146"/>
      <c r="EH593" s="146"/>
    </row>
    <row r="594" spans="1:138" ht="15.75" hidden="1" x14ac:dyDescent="0.25">
      <c r="A594" s="2">
        <f t="shared" si="427"/>
        <v>34</v>
      </c>
      <c r="B594" s="88">
        <f t="shared" si="427"/>
        <v>0</v>
      </c>
      <c r="C594" s="88">
        <f t="shared" si="427"/>
        <v>0</v>
      </c>
      <c r="D594" s="2">
        <f t="shared" si="427"/>
        <v>0</v>
      </c>
      <c r="E594" s="127">
        <f t="shared" si="427"/>
        <v>0</v>
      </c>
      <c r="H594" s="138">
        <v>0</v>
      </c>
      <c r="I594" s="83">
        <f t="shared" ref="I594:T594" si="431">I455+H594</f>
        <v>0</v>
      </c>
      <c r="J594" s="83">
        <f t="shared" si="431"/>
        <v>0</v>
      </c>
      <c r="K594" s="83">
        <f t="shared" si="431"/>
        <v>0</v>
      </c>
      <c r="L594" s="83">
        <f t="shared" si="431"/>
        <v>0</v>
      </c>
      <c r="M594" s="83">
        <f t="shared" si="431"/>
        <v>0</v>
      </c>
      <c r="N594" s="83">
        <f t="shared" si="431"/>
        <v>0</v>
      </c>
      <c r="O594" s="83">
        <f t="shared" si="431"/>
        <v>0</v>
      </c>
      <c r="P594" s="83">
        <f t="shared" si="431"/>
        <v>0</v>
      </c>
      <c r="Q594" s="83">
        <f t="shared" si="431"/>
        <v>0</v>
      </c>
      <c r="R594" s="83">
        <f t="shared" si="431"/>
        <v>0</v>
      </c>
      <c r="S594" s="83">
        <f t="shared" si="431"/>
        <v>0</v>
      </c>
      <c r="T594" s="83">
        <f t="shared" si="431"/>
        <v>0</v>
      </c>
      <c r="U594" s="146"/>
      <c r="AH594" s="146"/>
      <c r="AU594" s="146"/>
      <c r="BH594" s="146"/>
      <c r="BU594" s="146"/>
      <c r="CH594" s="146"/>
      <c r="CU594" s="146"/>
      <c r="DH594" s="146"/>
      <c r="DU594" s="146"/>
      <c r="EH594" s="146"/>
    </row>
    <row r="595" spans="1:138" ht="15.75" hidden="1" x14ac:dyDescent="0.25">
      <c r="A595" s="2">
        <f t="shared" si="427"/>
        <v>35</v>
      </c>
      <c r="B595" s="88">
        <f t="shared" si="427"/>
        <v>0</v>
      </c>
      <c r="C595" s="88">
        <f t="shared" si="427"/>
        <v>0</v>
      </c>
      <c r="D595" s="2">
        <f t="shared" si="427"/>
        <v>0</v>
      </c>
      <c r="E595" s="127">
        <f t="shared" si="427"/>
        <v>0</v>
      </c>
      <c r="H595" s="138">
        <v>0</v>
      </c>
      <c r="I595" s="83">
        <f t="shared" ref="I595:T595" si="432">I456+H595</f>
        <v>0</v>
      </c>
      <c r="J595" s="83">
        <f t="shared" si="432"/>
        <v>0</v>
      </c>
      <c r="K595" s="83">
        <f t="shared" si="432"/>
        <v>0</v>
      </c>
      <c r="L595" s="83">
        <f t="shared" si="432"/>
        <v>0</v>
      </c>
      <c r="M595" s="83">
        <f t="shared" si="432"/>
        <v>0</v>
      </c>
      <c r="N595" s="83">
        <f t="shared" si="432"/>
        <v>0</v>
      </c>
      <c r="O595" s="83">
        <f t="shared" si="432"/>
        <v>0</v>
      </c>
      <c r="P595" s="83">
        <f t="shared" si="432"/>
        <v>0</v>
      </c>
      <c r="Q595" s="83">
        <f t="shared" si="432"/>
        <v>0</v>
      </c>
      <c r="R595" s="83">
        <f t="shared" si="432"/>
        <v>0</v>
      </c>
      <c r="S595" s="83">
        <f t="shared" si="432"/>
        <v>0</v>
      </c>
      <c r="T595" s="83">
        <f t="shared" si="432"/>
        <v>0</v>
      </c>
      <c r="U595" s="146"/>
      <c r="AH595" s="146"/>
      <c r="AU595" s="146"/>
      <c r="BH595" s="146"/>
      <c r="BU595" s="146"/>
      <c r="CH595" s="146"/>
      <c r="CU595" s="146"/>
      <c r="DH595" s="146"/>
      <c r="DU595" s="146"/>
      <c r="EH595" s="146"/>
    </row>
    <row r="596" spans="1:138" ht="15.75" hidden="1" x14ac:dyDescent="0.25">
      <c r="A596" s="2">
        <f t="shared" si="427"/>
        <v>36</v>
      </c>
      <c r="B596" s="88">
        <f t="shared" si="427"/>
        <v>0</v>
      </c>
      <c r="C596" s="88">
        <f t="shared" si="427"/>
        <v>0</v>
      </c>
      <c r="D596" s="2">
        <f t="shared" si="427"/>
        <v>0</v>
      </c>
      <c r="E596" s="127">
        <f t="shared" si="427"/>
        <v>0</v>
      </c>
      <c r="H596" s="138">
        <v>0</v>
      </c>
      <c r="I596" s="83">
        <f t="shared" ref="I596:T596" si="433">I457+H596</f>
        <v>0</v>
      </c>
      <c r="J596" s="83">
        <f t="shared" si="433"/>
        <v>0</v>
      </c>
      <c r="K596" s="83">
        <f t="shared" si="433"/>
        <v>0</v>
      </c>
      <c r="L596" s="83">
        <f t="shared" si="433"/>
        <v>0</v>
      </c>
      <c r="M596" s="83">
        <f t="shared" si="433"/>
        <v>0</v>
      </c>
      <c r="N596" s="83">
        <f t="shared" si="433"/>
        <v>0</v>
      </c>
      <c r="O596" s="83">
        <f t="shared" si="433"/>
        <v>0</v>
      </c>
      <c r="P596" s="83">
        <f t="shared" si="433"/>
        <v>0</v>
      </c>
      <c r="Q596" s="83">
        <f t="shared" si="433"/>
        <v>0</v>
      </c>
      <c r="R596" s="83">
        <f t="shared" si="433"/>
        <v>0</v>
      </c>
      <c r="S596" s="83">
        <f t="shared" si="433"/>
        <v>0</v>
      </c>
      <c r="T596" s="83">
        <f t="shared" si="433"/>
        <v>0</v>
      </c>
      <c r="U596" s="146"/>
      <c r="AH596" s="146"/>
      <c r="AU596" s="146"/>
      <c r="BH596" s="146"/>
      <c r="BU596" s="146"/>
      <c r="CH596" s="146"/>
      <c r="CU596" s="146"/>
      <c r="DH596" s="146"/>
      <c r="DU596" s="146"/>
      <c r="EH596" s="146"/>
    </row>
    <row r="597" spans="1:138" ht="15.75" hidden="1" x14ac:dyDescent="0.25">
      <c r="A597" s="2">
        <f t="shared" si="427"/>
        <v>37</v>
      </c>
      <c r="B597" s="88">
        <f t="shared" si="427"/>
        <v>0</v>
      </c>
      <c r="C597" s="88">
        <f t="shared" si="427"/>
        <v>0</v>
      </c>
      <c r="D597" s="2">
        <f t="shared" si="427"/>
        <v>0</v>
      </c>
      <c r="E597" s="127">
        <f t="shared" si="427"/>
        <v>0</v>
      </c>
      <c r="H597" s="138">
        <v>0</v>
      </c>
      <c r="I597" s="83">
        <f t="shared" ref="I597:T597" si="434">I458+H597</f>
        <v>0</v>
      </c>
      <c r="J597" s="83">
        <f t="shared" si="434"/>
        <v>0</v>
      </c>
      <c r="K597" s="83">
        <f t="shared" si="434"/>
        <v>0</v>
      </c>
      <c r="L597" s="83">
        <f t="shared" si="434"/>
        <v>0</v>
      </c>
      <c r="M597" s="83">
        <f t="shared" si="434"/>
        <v>0</v>
      </c>
      <c r="N597" s="83">
        <f t="shared" si="434"/>
        <v>0</v>
      </c>
      <c r="O597" s="83">
        <f t="shared" si="434"/>
        <v>0</v>
      </c>
      <c r="P597" s="83">
        <f t="shared" si="434"/>
        <v>0</v>
      </c>
      <c r="Q597" s="83">
        <f t="shared" si="434"/>
        <v>0</v>
      </c>
      <c r="R597" s="83">
        <f t="shared" si="434"/>
        <v>0</v>
      </c>
      <c r="S597" s="83">
        <f t="shared" si="434"/>
        <v>0</v>
      </c>
      <c r="T597" s="83">
        <f t="shared" si="434"/>
        <v>0</v>
      </c>
      <c r="U597" s="146"/>
      <c r="AH597" s="146"/>
      <c r="AU597" s="146"/>
      <c r="BH597" s="146"/>
      <c r="BU597" s="146"/>
      <c r="CH597" s="146"/>
      <c r="CU597" s="146"/>
      <c r="DH597" s="146"/>
      <c r="DU597" s="146"/>
      <c r="EH597" s="146"/>
    </row>
    <row r="598" spans="1:138" ht="15.75" hidden="1" x14ac:dyDescent="0.25">
      <c r="A598" s="2">
        <f t="shared" si="427"/>
        <v>38</v>
      </c>
      <c r="B598" s="88">
        <f t="shared" si="427"/>
        <v>0</v>
      </c>
      <c r="C598" s="88">
        <f t="shared" si="427"/>
        <v>0</v>
      </c>
      <c r="D598" s="2">
        <f t="shared" si="427"/>
        <v>0</v>
      </c>
      <c r="E598" s="127">
        <f t="shared" si="427"/>
        <v>0</v>
      </c>
      <c r="H598" s="138">
        <v>0</v>
      </c>
      <c r="I598" s="83">
        <f t="shared" ref="I598:T598" si="435">I459+H598</f>
        <v>0</v>
      </c>
      <c r="J598" s="83">
        <f t="shared" si="435"/>
        <v>0</v>
      </c>
      <c r="K598" s="83">
        <f t="shared" si="435"/>
        <v>0</v>
      </c>
      <c r="L598" s="83">
        <f t="shared" si="435"/>
        <v>0</v>
      </c>
      <c r="M598" s="83">
        <f t="shared" si="435"/>
        <v>0</v>
      </c>
      <c r="N598" s="83">
        <f t="shared" si="435"/>
        <v>0</v>
      </c>
      <c r="O598" s="83">
        <f t="shared" si="435"/>
        <v>0</v>
      </c>
      <c r="P598" s="83">
        <f t="shared" si="435"/>
        <v>0</v>
      </c>
      <c r="Q598" s="83">
        <f t="shared" si="435"/>
        <v>0</v>
      </c>
      <c r="R598" s="83">
        <f t="shared" si="435"/>
        <v>0</v>
      </c>
      <c r="S598" s="83">
        <f t="shared" si="435"/>
        <v>0</v>
      </c>
      <c r="T598" s="83">
        <f t="shared" si="435"/>
        <v>0</v>
      </c>
      <c r="U598" s="146"/>
      <c r="AH598" s="146"/>
      <c r="AU598" s="146"/>
      <c r="BH598" s="146"/>
      <c r="BU598" s="146"/>
      <c r="CH598" s="146"/>
      <c r="CU598" s="146"/>
      <c r="DH598" s="146"/>
      <c r="DU598" s="146"/>
      <c r="EH598" s="146"/>
    </row>
    <row r="599" spans="1:138" ht="15.75" hidden="1" x14ac:dyDescent="0.25">
      <c r="A599" s="2">
        <f t="shared" si="427"/>
        <v>39</v>
      </c>
      <c r="B599" s="88">
        <f t="shared" si="427"/>
        <v>0</v>
      </c>
      <c r="C599" s="88">
        <f t="shared" si="427"/>
        <v>0</v>
      </c>
      <c r="D599" s="2">
        <f t="shared" si="427"/>
        <v>0</v>
      </c>
      <c r="E599" s="127">
        <f t="shared" si="427"/>
        <v>0</v>
      </c>
      <c r="H599" s="138">
        <v>0</v>
      </c>
      <c r="I599" s="83">
        <f t="shared" ref="I599:T599" si="436">I460+H599</f>
        <v>0</v>
      </c>
      <c r="J599" s="83">
        <f t="shared" si="436"/>
        <v>0</v>
      </c>
      <c r="K599" s="83">
        <f t="shared" si="436"/>
        <v>0</v>
      </c>
      <c r="L599" s="83">
        <f t="shared" si="436"/>
        <v>0</v>
      </c>
      <c r="M599" s="83">
        <f t="shared" si="436"/>
        <v>0</v>
      </c>
      <c r="N599" s="83">
        <f t="shared" si="436"/>
        <v>0</v>
      </c>
      <c r="O599" s="83">
        <f t="shared" si="436"/>
        <v>0</v>
      </c>
      <c r="P599" s="83">
        <f t="shared" si="436"/>
        <v>0</v>
      </c>
      <c r="Q599" s="83">
        <f t="shared" si="436"/>
        <v>0</v>
      </c>
      <c r="R599" s="83">
        <f t="shared" si="436"/>
        <v>0</v>
      </c>
      <c r="S599" s="83">
        <f t="shared" si="436"/>
        <v>0</v>
      </c>
      <c r="T599" s="83">
        <f t="shared" si="436"/>
        <v>0</v>
      </c>
      <c r="U599" s="146"/>
      <c r="AH599" s="146"/>
      <c r="AU599" s="146"/>
      <c r="BH599" s="146"/>
      <c r="BU599" s="146"/>
      <c r="CH599" s="146"/>
      <c r="CU599" s="146"/>
      <c r="DH599" s="146"/>
      <c r="DU599" s="146"/>
      <c r="EH599" s="146"/>
    </row>
    <row r="600" spans="1:138" ht="15.75" hidden="1" x14ac:dyDescent="0.25">
      <c r="A600" s="2">
        <f t="shared" si="427"/>
        <v>40</v>
      </c>
      <c r="B600" s="88">
        <f t="shared" si="427"/>
        <v>0</v>
      </c>
      <c r="C600" s="88">
        <f t="shared" si="427"/>
        <v>0</v>
      </c>
      <c r="D600" s="2">
        <f t="shared" si="427"/>
        <v>0</v>
      </c>
      <c r="E600" s="127">
        <f t="shared" si="427"/>
        <v>0</v>
      </c>
      <c r="H600" s="138">
        <v>0</v>
      </c>
      <c r="I600" s="83">
        <f t="shared" ref="I600:T600" si="437">I461+H600</f>
        <v>0</v>
      </c>
      <c r="J600" s="83">
        <f t="shared" si="437"/>
        <v>0</v>
      </c>
      <c r="K600" s="83">
        <f t="shared" si="437"/>
        <v>0</v>
      </c>
      <c r="L600" s="83">
        <f t="shared" si="437"/>
        <v>0</v>
      </c>
      <c r="M600" s="83">
        <f t="shared" si="437"/>
        <v>0</v>
      </c>
      <c r="N600" s="83">
        <f t="shared" si="437"/>
        <v>0</v>
      </c>
      <c r="O600" s="83">
        <f t="shared" si="437"/>
        <v>0</v>
      </c>
      <c r="P600" s="83">
        <f t="shared" si="437"/>
        <v>0</v>
      </c>
      <c r="Q600" s="83">
        <f t="shared" si="437"/>
        <v>0</v>
      </c>
      <c r="R600" s="83">
        <f t="shared" si="437"/>
        <v>0</v>
      </c>
      <c r="S600" s="83">
        <f t="shared" si="437"/>
        <v>0</v>
      </c>
      <c r="T600" s="83">
        <f t="shared" si="437"/>
        <v>0</v>
      </c>
      <c r="U600" s="146"/>
      <c r="AH600" s="146"/>
      <c r="AU600" s="146"/>
      <c r="BH600" s="146"/>
      <c r="BU600" s="146"/>
      <c r="CH600" s="146"/>
      <c r="CU600" s="146"/>
      <c r="DH600" s="146"/>
      <c r="DU600" s="146"/>
      <c r="EH600" s="146"/>
    </row>
    <row r="601" spans="1:138" ht="15.75" hidden="1" x14ac:dyDescent="0.25">
      <c r="A601" s="2">
        <f t="shared" ref="A601:E610" si="438">A462</f>
        <v>41</v>
      </c>
      <c r="B601" s="88">
        <f t="shared" si="438"/>
        <v>0</v>
      </c>
      <c r="C601" s="88">
        <f t="shared" si="438"/>
        <v>0</v>
      </c>
      <c r="D601" s="2">
        <f t="shared" si="438"/>
        <v>0</v>
      </c>
      <c r="E601" s="127">
        <f t="shared" si="438"/>
        <v>0</v>
      </c>
      <c r="H601" s="138">
        <v>0</v>
      </c>
      <c r="I601" s="83">
        <f t="shared" ref="I601:T601" si="439">I462+H601</f>
        <v>0</v>
      </c>
      <c r="J601" s="83">
        <f t="shared" si="439"/>
        <v>0</v>
      </c>
      <c r="K601" s="83">
        <f t="shared" si="439"/>
        <v>0</v>
      </c>
      <c r="L601" s="83">
        <f t="shared" si="439"/>
        <v>0</v>
      </c>
      <c r="M601" s="83">
        <f t="shared" si="439"/>
        <v>0</v>
      </c>
      <c r="N601" s="83">
        <f t="shared" si="439"/>
        <v>0</v>
      </c>
      <c r="O601" s="83">
        <f t="shared" si="439"/>
        <v>0</v>
      </c>
      <c r="P601" s="83">
        <f t="shared" si="439"/>
        <v>0</v>
      </c>
      <c r="Q601" s="83">
        <f t="shared" si="439"/>
        <v>0</v>
      </c>
      <c r="R601" s="83">
        <f t="shared" si="439"/>
        <v>0</v>
      </c>
      <c r="S601" s="83">
        <f t="shared" si="439"/>
        <v>0</v>
      </c>
      <c r="T601" s="83">
        <f t="shared" si="439"/>
        <v>0</v>
      </c>
      <c r="U601" s="146"/>
      <c r="AH601" s="146"/>
      <c r="AU601" s="146"/>
      <c r="BH601" s="146"/>
      <c r="BU601" s="146"/>
      <c r="CH601" s="146"/>
      <c r="CU601" s="146"/>
      <c r="DH601" s="146"/>
      <c r="DU601" s="146"/>
      <c r="EH601" s="146"/>
    </row>
    <row r="602" spans="1:138" ht="15.75" hidden="1" x14ac:dyDescent="0.25">
      <c r="A602" s="2">
        <f t="shared" si="438"/>
        <v>42</v>
      </c>
      <c r="B602" s="88">
        <f t="shared" si="438"/>
        <v>0</v>
      </c>
      <c r="C602" s="88">
        <f t="shared" si="438"/>
        <v>0</v>
      </c>
      <c r="D602" s="2">
        <f t="shared" si="438"/>
        <v>0</v>
      </c>
      <c r="E602" s="127">
        <f t="shared" si="438"/>
        <v>0</v>
      </c>
      <c r="H602" s="138">
        <v>0</v>
      </c>
      <c r="I602" s="83">
        <f t="shared" ref="I602:T602" si="440">I463+H602</f>
        <v>0</v>
      </c>
      <c r="J602" s="83">
        <f t="shared" si="440"/>
        <v>0</v>
      </c>
      <c r="K602" s="83">
        <f t="shared" si="440"/>
        <v>0</v>
      </c>
      <c r="L602" s="83">
        <f t="shared" si="440"/>
        <v>0</v>
      </c>
      <c r="M602" s="83">
        <f t="shared" si="440"/>
        <v>0</v>
      </c>
      <c r="N602" s="83">
        <f t="shared" si="440"/>
        <v>0</v>
      </c>
      <c r="O602" s="83">
        <f t="shared" si="440"/>
        <v>0</v>
      </c>
      <c r="P602" s="83">
        <f t="shared" si="440"/>
        <v>0</v>
      </c>
      <c r="Q602" s="83">
        <f t="shared" si="440"/>
        <v>0</v>
      </c>
      <c r="R602" s="83">
        <f t="shared" si="440"/>
        <v>0</v>
      </c>
      <c r="S602" s="83">
        <f t="shared" si="440"/>
        <v>0</v>
      </c>
      <c r="T602" s="83">
        <f t="shared" si="440"/>
        <v>0</v>
      </c>
      <c r="U602" s="146"/>
      <c r="AH602" s="146"/>
      <c r="AU602" s="146"/>
      <c r="BH602" s="146"/>
      <c r="BU602" s="146"/>
      <c r="CH602" s="146"/>
      <c r="CU602" s="146"/>
      <c r="DH602" s="146"/>
      <c r="DU602" s="146"/>
      <c r="EH602" s="146"/>
    </row>
    <row r="603" spans="1:138" ht="15.75" hidden="1" x14ac:dyDescent="0.25">
      <c r="A603" s="2">
        <f t="shared" si="438"/>
        <v>43</v>
      </c>
      <c r="B603" s="88">
        <f t="shared" si="438"/>
        <v>0</v>
      </c>
      <c r="C603" s="88">
        <f t="shared" si="438"/>
        <v>0</v>
      </c>
      <c r="D603" s="2">
        <f t="shared" si="438"/>
        <v>0</v>
      </c>
      <c r="E603" s="127">
        <f t="shared" si="438"/>
        <v>0</v>
      </c>
      <c r="H603" s="138">
        <v>0</v>
      </c>
      <c r="I603" s="83">
        <f t="shared" ref="I603:T603" si="441">I464+H603</f>
        <v>0</v>
      </c>
      <c r="J603" s="83">
        <f t="shared" si="441"/>
        <v>0</v>
      </c>
      <c r="K603" s="83">
        <f t="shared" si="441"/>
        <v>0</v>
      </c>
      <c r="L603" s="83">
        <f t="shared" si="441"/>
        <v>0</v>
      </c>
      <c r="M603" s="83">
        <f t="shared" si="441"/>
        <v>0</v>
      </c>
      <c r="N603" s="83">
        <f t="shared" si="441"/>
        <v>0</v>
      </c>
      <c r="O603" s="83">
        <f t="shared" si="441"/>
        <v>0</v>
      </c>
      <c r="P603" s="83">
        <f t="shared" si="441"/>
        <v>0</v>
      </c>
      <c r="Q603" s="83">
        <f t="shared" si="441"/>
        <v>0</v>
      </c>
      <c r="R603" s="83">
        <f t="shared" si="441"/>
        <v>0</v>
      </c>
      <c r="S603" s="83">
        <f t="shared" si="441"/>
        <v>0</v>
      </c>
      <c r="T603" s="83">
        <f t="shared" si="441"/>
        <v>0</v>
      </c>
      <c r="U603" s="146"/>
      <c r="AH603" s="146"/>
      <c r="AU603" s="146"/>
      <c r="BH603" s="146"/>
      <c r="BU603" s="146"/>
      <c r="CH603" s="146"/>
      <c r="CU603" s="146"/>
      <c r="DH603" s="146"/>
      <c r="DU603" s="146"/>
      <c r="EH603" s="146"/>
    </row>
    <row r="604" spans="1:138" ht="15.75" hidden="1" x14ac:dyDescent="0.25">
      <c r="A604" s="2">
        <f t="shared" si="438"/>
        <v>44</v>
      </c>
      <c r="B604" s="88">
        <f t="shared" si="438"/>
        <v>0</v>
      </c>
      <c r="C604" s="88">
        <f t="shared" si="438"/>
        <v>0</v>
      </c>
      <c r="D604" s="2">
        <f t="shared" si="438"/>
        <v>0</v>
      </c>
      <c r="E604" s="127">
        <f t="shared" si="438"/>
        <v>0</v>
      </c>
      <c r="H604" s="138">
        <v>0</v>
      </c>
      <c r="I604" s="83">
        <f t="shared" ref="I604:T604" si="442">I465+H604</f>
        <v>0</v>
      </c>
      <c r="J604" s="83">
        <f t="shared" si="442"/>
        <v>0</v>
      </c>
      <c r="K604" s="83">
        <f t="shared" si="442"/>
        <v>0</v>
      </c>
      <c r="L604" s="83">
        <f t="shared" si="442"/>
        <v>0</v>
      </c>
      <c r="M604" s="83">
        <f t="shared" si="442"/>
        <v>0</v>
      </c>
      <c r="N604" s="83">
        <f t="shared" si="442"/>
        <v>0</v>
      </c>
      <c r="O604" s="83">
        <f t="shared" si="442"/>
        <v>0</v>
      </c>
      <c r="P604" s="83">
        <f t="shared" si="442"/>
        <v>0</v>
      </c>
      <c r="Q604" s="83">
        <f t="shared" si="442"/>
        <v>0</v>
      </c>
      <c r="R604" s="83">
        <f t="shared" si="442"/>
        <v>0</v>
      </c>
      <c r="S604" s="83">
        <f t="shared" si="442"/>
        <v>0</v>
      </c>
      <c r="T604" s="83">
        <f t="shared" si="442"/>
        <v>0</v>
      </c>
      <c r="U604" s="146"/>
      <c r="AH604" s="146"/>
      <c r="AU604" s="146"/>
      <c r="BH604" s="146"/>
      <c r="BU604" s="146"/>
      <c r="CH604" s="146"/>
      <c r="CU604" s="146"/>
      <c r="DH604" s="146"/>
      <c r="DU604" s="146"/>
      <c r="EH604" s="146"/>
    </row>
    <row r="605" spans="1:138" ht="15.75" hidden="1" x14ac:dyDescent="0.25">
      <c r="A605" s="2">
        <f t="shared" si="438"/>
        <v>45</v>
      </c>
      <c r="B605" s="88">
        <f t="shared" si="438"/>
        <v>0</v>
      </c>
      <c r="C605" s="88">
        <f t="shared" si="438"/>
        <v>0</v>
      </c>
      <c r="D605" s="2">
        <f t="shared" si="438"/>
        <v>0</v>
      </c>
      <c r="E605" s="127">
        <f t="shared" si="438"/>
        <v>0</v>
      </c>
      <c r="H605" s="138">
        <v>0</v>
      </c>
      <c r="I605" s="83">
        <f t="shared" ref="I605:T605" si="443">I466+H605</f>
        <v>0</v>
      </c>
      <c r="J605" s="83">
        <f t="shared" si="443"/>
        <v>0</v>
      </c>
      <c r="K605" s="83">
        <f t="shared" si="443"/>
        <v>0</v>
      </c>
      <c r="L605" s="83">
        <f t="shared" si="443"/>
        <v>0</v>
      </c>
      <c r="M605" s="83">
        <f t="shared" si="443"/>
        <v>0</v>
      </c>
      <c r="N605" s="83">
        <f t="shared" si="443"/>
        <v>0</v>
      </c>
      <c r="O605" s="83">
        <f t="shared" si="443"/>
        <v>0</v>
      </c>
      <c r="P605" s="83">
        <f t="shared" si="443"/>
        <v>0</v>
      </c>
      <c r="Q605" s="83">
        <f t="shared" si="443"/>
        <v>0</v>
      </c>
      <c r="R605" s="83">
        <f t="shared" si="443"/>
        <v>0</v>
      </c>
      <c r="S605" s="83">
        <f t="shared" si="443"/>
        <v>0</v>
      </c>
      <c r="T605" s="83">
        <f t="shared" si="443"/>
        <v>0</v>
      </c>
      <c r="U605" s="146"/>
      <c r="AH605" s="146"/>
      <c r="AU605" s="146"/>
      <c r="BH605" s="146"/>
      <c r="BU605" s="146"/>
      <c r="CH605" s="146"/>
      <c r="CU605" s="146"/>
      <c r="DH605" s="146"/>
      <c r="DU605" s="146"/>
      <c r="EH605" s="146"/>
    </row>
    <row r="606" spans="1:138" ht="15.75" hidden="1" x14ac:dyDescent="0.25">
      <c r="A606" s="2">
        <f t="shared" si="438"/>
        <v>46</v>
      </c>
      <c r="B606" s="88">
        <f t="shared" si="438"/>
        <v>0</v>
      </c>
      <c r="C606" s="88">
        <f t="shared" si="438"/>
        <v>0</v>
      </c>
      <c r="D606" s="2">
        <f t="shared" si="438"/>
        <v>0</v>
      </c>
      <c r="E606" s="127">
        <f t="shared" si="438"/>
        <v>0</v>
      </c>
      <c r="H606" s="138">
        <v>0</v>
      </c>
      <c r="I606" s="83">
        <f t="shared" ref="I606:T606" si="444">I467+H606</f>
        <v>0</v>
      </c>
      <c r="J606" s="83">
        <f t="shared" si="444"/>
        <v>0</v>
      </c>
      <c r="K606" s="83">
        <f t="shared" si="444"/>
        <v>0</v>
      </c>
      <c r="L606" s="83">
        <f t="shared" si="444"/>
        <v>0</v>
      </c>
      <c r="M606" s="83">
        <f t="shared" si="444"/>
        <v>0</v>
      </c>
      <c r="N606" s="83">
        <f t="shared" si="444"/>
        <v>0</v>
      </c>
      <c r="O606" s="83">
        <f t="shared" si="444"/>
        <v>0</v>
      </c>
      <c r="P606" s="83">
        <f t="shared" si="444"/>
        <v>0</v>
      </c>
      <c r="Q606" s="83">
        <f t="shared" si="444"/>
        <v>0</v>
      </c>
      <c r="R606" s="83">
        <f t="shared" si="444"/>
        <v>0</v>
      </c>
      <c r="S606" s="83">
        <f t="shared" si="444"/>
        <v>0</v>
      </c>
      <c r="T606" s="83">
        <f t="shared" si="444"/>
        <v>0</v>
      </c>
      <c r="U606" s="146"/>
      <c r="AH606" s="146"/>
      <c r="AU606" s="146"/>
      <c r="BH606" s="146"/>
      <c r="BU606" s="146"/>
      <c r="CH606" s="146"/>
      <c r="CU606" s="146"/>
      <c r="DH606" s="146"/>
      <c r="DU606" s="146"/>
      <c r="EH606" s="146"/>
    </row>
    <row r="607" spans="1:138" ht="15.75" hidden="1" x14ac:dyDescent="0.25">
      <c r="A607" s="2">
        <f t="shared" si="438"/>
        <v>47</v>
      </c>
      <c r="B607" s="88">
        <f t="shared" si="438"/>
        <v>0</v>
      </c>
      <c r="C607" s="88">
        <f t="shared" si="438"/>
        <v>0</v>
      </c>
      <c r="D607" s="2">
        <f t="shared" si="438"/>
        <v>0</v>
      </c>
      <c r="E607" s="127">
        <f t="shared" si="438"/>
        <v>0</v>
      </c>
      <c r="H607" s="138">
        <v>0</v>
      </c>
      <c r="I607" s="83">
        <f t="shared" ref="I607:T607" si="445">I468+H607</f>
        <v>0</v>
      </c>
      <c r="J607" s="83">
        <f t="shared" si="445"/>
        <v>0</v>
      </c>
      <c r="K607" s="83">
        <f t="shared" si="445"/>
        <v>0</v>
      </c>
      <c r="L607" s="83">
        <f t="shared" si="445"/>
        <v>0</v>
      </c>
      <c r="M607" s="83">
        <f t="shared" si="445"/>
        <v>0</v>
      </c>
      <c r="N607" s="83">
        <f t="shared" si="445"/>
        <v>0</v>
      </c>
      <c r="O607" s="83">
        <f t="shared" si="445"/>
        <v>0</v>
      </c>
      <c r="P607" s="83">
        <f t="shared" si="445"/>
        <v>0</v>
      </c>
      <c r="Q607" s="83">
        <f t="shared" si="445"/>
        <v>0</v>
      </c>
      <c r="R607" s="83">
        <f t="shared" si="445"/>
        <v>0</v>
      </c>
      <c r="S607" s="83">
        <f t="shared" si="445"/>
        <v>0</v>
      </c>
      <c r="T607" s="83">
        <f t="shared" si="445"/>
        <v>0</v>
      </c>
      <c r="U607" s="146"/>
      <c r="AH607" s="146"/>
      <c r="AU607" s="146"/>
      <c r="BH607" s="146"/>
      <c r="BU607" s="146"/>
      <c r="CH607" s="146"/>
      <c r="CU607" s="146"/>
      <c r="DH607" s="146"/>
      <c r="DU607" s="146"/>
      <c r="EH607" s="146"/>
    </row>
    <row r="608" spans="1:138" ht="15.75" hidden="1" x14ac:dyDescent="0.25">
      <c r="A608" s="2">
        <f t="shared" si="438"/>
        <v>48</v>
      </c>
      <c r="B608" s="88">
        <f t="shared" si="438"/>
        <v>0</v>
      </c>
      <c r="C608" s="88">
        <f t="shared" si="438"/>
        <v>0</v>
      </c>
      <c r="D608" s="2">
        <f t="shared" si="438"/>
        <v>0</v>
      </c>
      <c r="E608" s="127">
        <f t="shared" si="438"/>
        <v>0</v>
      </c>
      <c r="H608" s="138">
        <v>0</v>
      </c>
      <c r="I608" s="83">
        <f t="shared" ref="I608:T608" si="446">I469+H608</f>
        <v>0</v>
      </c>
      <c r="J608" s="83">
        <f t="shared" si="446"/>
        <v>0</v>
      </c>
      <c r="K608" s="83">
        <f t="shared" si="446"/>
        <v>0</v>
      </c>
      <c r="L608" s="83">
        <f t="shared" si="446"/>
        <v>0</v>
      </c>
      <c r="M608" s="83">
        <f t="shared" si="446"/>
        <v>0</v>
      </c>
      <c r="N608" s="83">
        <f t="shared" si="446"/>
        <v>0</v>
      </c>
      <c r="O608" s="83">
        <f t="shared" si="446"/>
        <v>0</v>
      </c>
      <c r="P608" s="83">
        <f t="shared" si="446"/>
        <v>0</v>
      </c>
      <c r="Q608" s="83">
        <f t="shared" si="446"/>
        <v>0</v>
      </c>
      <c r="R608" s="83">
        <f t="shared" si="446"/>
        <v>0</v>
      </c>
      <c r="S608" s="83">
        <f t="shared" si="446"/>
        <v>0</v>
      </c>
      <c r="T608" s="83">
        <f t="shared" si="446"/>
        <v>0</v>
      </c>
      <c r="U608" s="146"/>
      <c r="AH608" s="146"/>
      <c r="AU608" s="146"/>
      <c r="BH608" s="146"/>
      <c r="BU608" s="146"/>
      <c r="CH608" s="146"/>
      <c r="CU608" s="146"/>
      <c r="DH608" s="146"/>
      <c r="DU608" s="146"/>
      <c r="EH608" s="146"/>
    </row>
    <row r="609" spans="1:138" ht="15.75" hidden="1" x14ac:dyDescent="0.25">
      <c r="A609" s="2">
        <f t="shared" si="438"/>
        <v>49</v>
      </c>
      <c r="B609" s="88">
        <f t="shared" si="438"/>
        <v>0</v>
      </c>
      <c r="C609" s="88">
        <f t="shared" si="438"/>
        <v>0</v>
      </c>
      <c r="D609" s="2">
        <f t="shared" si="438"/>
        <v>0</v>
      </c>
      <c r="E609" s="127">
        <f t="shared" si="438"/>
        <v>0</v>
      </c>
      <c r="H609" s="138">
        <v>0</v>
      </c>
      <c r="I609" s="83">
        <f t="shared" ref="I609:T609" si="447">I470+H609</f>
        <v>0</v>
      </c>
      <c r="J609" s="83">
        <f t="shared" si="447"/>
        <v>0</v>
      </c>
      <c r="K609" s="83">
        <f t="shared" si="447"/>
        <v>0</v>
      </c>
      <c r="L609" s="83">
        <f t="shared" si="447"/>
        <v>0</v>
      </c>
      <c r="M609" s="83">
        <f t="shared" si="447"/>
        <v>0</v>
      </c>
      <c r="N609" s="83">
        <f t="shared" si="447"/>
        <v>0</v>
      </c>
      <c r="O609" s="83">
        <f t="shared" si="447"/>
        <v>0</v>
      </c>
      <c r="P609" s="83">
        <f t="shared" si="447"/>
        <v>0</v>
      </c>
      <c r="Q609" s="83">
        <f t="shared" si="447"/>
        <v>0</v>
      </c>
      <c r="R609" s="83">
        <f t="shared" si="447"/>
        <v>0</v>
      </c>
      <c r="S609" s="83">
        <f t="shared" si="447"/>
        <v>0</v>
      </c>
      <c r="T609" s="83">
        <f t="shared" si="447"/>
        <v>0</v>
      </c>
      <c r="U609" s="146"/>
      <c r="AH609" s="146"/>
      <c r="AU609" s="146"/>
      <c r="BH609" s="146"/>
      <c r="BU609" s="146"/>
      <c r="CH609" s="146"/>
      <c r="CU609" s="146"/>
      <c r="DH609" s="146"/>
      <c r="DU609" s="146"/>
      <c r="EH609" s="146"/>
    </row>
    <row r="610" spans="1:138" ht="15.75" hidden="1" x14ac:dyDescent="0.25">
      <c r="A610" s="2">
        <f t="shared" si="438"/>
        <v>50</v>
      </c>
      <c r="B610" s="88">
        <f t="shared" si="438"/>
        <v>0</v>
      </c>
      <c r="C610" s="88">
        <f t="shared" si="438"/>
        <v>0</v>
      </c>
      <c r="D610" s="2">
        <f t="shared" si="438"/>
        <v>0</v>
      </c>
      <c r="E610" s="127">
        <f t="shared" si="438"/>
        <v>0</v>
      </c>
      <c r="H610" s="138">
        <v>0</v>
      </c>
      <c r="I610" s="83">
        <f t="shared" ref="I610:T610" si="448">I471+H610</f>
        <v>0</v>
      </c>
      <c r="J610" s="83">
        <f t="shared" si="448"/>
        <v>0</v>
      </c>
      <c r="K610" s="83">
        <f t="shared" si="448"/>
        <v>0</v>
      </c>
      <c r="L610" s="83">
        <f t="shared" si="448"/>
        <v>0</v>
      </c>
      <c r="M610" s="83">
        <f t="shared" si="448"/>
        <v>0</v>
      </c>
      <c r="N610" s="83">
        <f t="shared" si="448"/>
        <v>0</v>
      </c>
      <c r="O610" s="83">
        <f t="shared" si="448"/>
        <v>0</v>
      </c>
      <c r="P610" s="83">
        <f t="shared" si="448"/>
        <v>0</v>
      </c>
      <c r="Q610" s="83">
        <f t="shared" si="448"/>
        <v>0</v>
      </c>
      <c r="R610" s="83">
        <f t="shared" si="448"/>
        <v>0</v>
      </c>
      <c r="S610" s="83">
        <f t="shared" si="448"/>
        <v>0</v>
      </c>
      <c r="T610" s="83">
        <f t="shared" si="448"/>
        <v>0</v>
      </c>
      <c r="U610" s="146"/>
      <c r="AH610" s="146"/>
      <c r="AU610" s="146"/>
      <c r="BH610" s="146"/>
      <c r="BU610" s="146"/>
      <c r="CH610" s="146"/>
      <c r="CU610" s="146"/>
      <c r="DH610" s="146"/>
      <c r="DU610" s="146"/>
      <c r="EH610" s="146"/>
    </row>
    <row r="611" spans="1:138" ht="15.75" hidden="1" x14ac:dyDescent="0.25">
      <c r="A611" s="2">
        <f t="shared" ref="A611:E620" si="449">A472</f>
        <v>51</v>
      </c>
      <c r="B611" s="88">
        <f t="shared" si="449"/>
        <v>0</v>
      </c>
      <c r="C611" s="88">
        <f t="shared" si="449"/>
        <v>0</v>
      </c>
      <c r="D611" s="2">
        <f t="shared" si="449"/>
        <v>0</v>
      </c>
      <c r="E611" s="127">
        <f t="shared" si="449"/>
        <v>0</v>
      </c>
      <c r="H611" s="138">
        <v>0</v>
      </c>
      <c r="I611" s="83">
        <f t="shared" ref="I611:T611" si="450">I472+H611</f>
        <v>0</v>
      </c>
      <c r="J611" s="83">
        <f t="shared" si="450"/>
        <v>0</v>
      </c>
      <c r="K611" s="83">
        <f t="shared" si="450"/>
        <v>0</v>
      </c>
      <c r="L611" s="83">
        <f t="shared" si="450"/>
        <v>0</v>
      </c>
      <c r="M611" s="83">
        <f t="shared" si="450"/>
        <v>0</v>
      </c>
      <c r="N611" s="83">
        <f t="shared" si="450"/>
        <v>0</v>
      </c>
      <c r="O611" s="83">
        <f t="shared" si="450"/>
        <v>0</v>
      </c>
      <c r="P611" s="83">
        <f t="shared" si="450"/>
        <v>0</v>
      </c>
      <c r="Q611" s="83">
        <f t="shared" si="450"/>
        <v>0</v>
      </c>
      <c r="R611" s="83">
        <f t="shared" si="450"/>
        <v>0</v>
      </c>
      <c r="S611" s="83">
        <f t="shared" si="450"/>
        <v>0</v>
      </c>
      <c r="T611" s="83">
        <f t="shared" si="450"/>
        <v>0</v>
      </c>
      <c r="U611" s="146"/>
      <c r="AH611" s="146"/>
      <c r="AU611" s="146"/>
      <c r="BH611" s="146"/>
      <c r="BU611" s="146"/>
      <c r="CH611" s="146"/>
      <c r="CU611" s="146"/>
      <c r="DH611" s="146"/>
      <c r="DU611" s="146"/>
      <c r="EH611" s="146"/>
    </row>
    <row r="612" spans="1:138" ht="15.75" hidden="1" x14ac:dyDescent="0.25">
      <c r="A612" s="2">
        <f t="shared" si="449"/>
        <v>52</v>
      </c>
      <c r="B612" s="88">
        <f t="shared" si="449"/>
        <v>0</v>
      </c>
      <c r="C612" s="88">
        <f t="shared" si="449"/>
        <v>0</v>
      </c>
      <c r="D612" s="2">
        <f t="shared" si="449"/>
        <v>0</v>
      </c>
      <c r="E612" s="127">
        <f t="shared" si="449"/>
        <v>0</v>
      </c>
      <c r="H612" s="138">
        <v>0</v>
      </c>
      <c r="I612" s="83">
        <f t="shared" ref="I612:T612" si="451">I473+H612</f>
        <v>0</v>
      </c>
      <c r="J612" s="83">
        <f t="shared" si="451"/>
        <v>0</v>
      </c>
      <c r="K612" s="83">
        <f t="shared" si="451"/>
        <v>0</v>
      </c>
      <c r="L612" s="83">
        <f t="shared" si="451"/>
        <v>0</v>
      </c>
      <c r="M612" s="83">
        <f t="shared" si="451"/>
        <v>0</v>
      </c>
      <c r="N612" s="83">
        <f t="shared" si="451"/>
        <v>0</v>
      </c>
      <c r="O612" s="83">
        <f t="shared" si="451"/>
        <v>0</v>
      </c>
      <c r="P612" s="83">
        <f t="shared" si="451"/>
        <v>0</v>
      </c>
      <c r="Q612" s="83">
        <f t="shared" si="451"/>
        <v>0</v>
      </c>
      <c r="R612" s="83">
        <f t="shared" si="451"/>
        <v>0</v>
      </c>
      <c r="S612" s="83">
        <f t="shared" si="451"/>
        <v>0</v>
      </c>
      <c r="T612" s="83">
        <f t="shared" si="451"/>
        <v>0</v>
      </c>
      <c r="U612" s="146"/>
      <c r="AH612" s="146"/>
      <c r="AU612" s="146"/>
      <c r="BH612" s="146"/>
      <c r="BU612" s="146"/>
      <c r="CH612" s="146"/>
      <c r="CU612" s="146"/>
      <c r="DH612" s="146"/>
      <c r="DU612" s="146"/>
      <c r="EH612" s="146"/>
    </row>
    <row r="613" spans="1:138" ht="15.75" hidden="1" x14ac:dyDescent="0.25">
      <c r="A613" s="2">
        <f t="shared" si="449"/>
        <v>53</v>
      </c>
      <c r="B613" s="88">
        <f t="shared" si="449"/>
        <v>0</v>
      </c>
      <c r="C613" s="88">
        <f t="shared" si="449"/>
        <v>0</v>
      </c>
      <c r="D613" s="2">
        <f t="shared" si="449"/>
        <v>0</v>
      </c>
      <c r="E613" s="127">
        <f t="shared" si="449"/>
        <v>0</v>
      </c>
      <c r="H613" s="138">
        <v>0</v>
      </c>
      <c r="I613" s="83">
        <f t="shared" ref="I613:T613" si="452">I474+H613</f>
        <v>0</v>
      </c>
      <c r="J613" s="83">
        <f t="shared" si="452"/>
        <v>0</v>
      </c>
      <c r="K613" s="83">
        <f t="shared" si="452"/>
        <v>0</v>
      </c>
      <c r="L613" s="83">
        <f t="shared" si="452"/>
        <v>0</v>
      </c>
      <c r="M613" s="83">
        <f t="shared" si="452"/>
        <v>0</v>
      </c>
      <c r="N613" s="83">
        <f t="shared" si="452"/>
        <v>0</v>
      </c>
      <c r="O613" s="83">
        <f t="shared" si="452"/>
        <v>0</v>
      </c>
      <c r="P613" s="83">
        <f t="shared" si="452"/>
        <v>0</v>
      </c>
      <c r="Q613" s="83">
        <f t="shared" si="452"/>
        <v>0</v>
      </c>
      <c r="R613" s="83">
        <f t="shared" si="452"/>
        <v>0</v>
      </c>
      <c r="S613" s="83">
        <f t="shared" si="452"/>
        <v>0</v>
      </c>
      <c r="T613" s="83">
        <f t="shared" si="452"/>
        <v>0</v>
      </c>
      <c r="U613" s="146"/>
      <c r="AH613" s="146"/>
      <c r="AU613" s="146"/>
      <c r="BH613" s="146"/>
      <c r="BU613" s="146"/>
      <c r="CH613" s="146"/>
      <c r="CU613" s="146"/>
      <c r="DH613" s="146"/>
      <c r="DU613" s="146"/>
      <c r="EH613" s="146"/>
    </row>
    <row r="614" spans="1:138" ht="15.75" hidden="1" x14ac:dyDescent="0.25">
      <c r="A614" s="2">
        <f t="shared" si="449"/>
        <v>54</v>
      </c>
      <c r="B614" s="88">
        <f t="shared" si="449"/>
        <v>0</v>
      </c>
      <c r="C614" s="88">
        <f t="shared" si="449"/>
        <v>0</v>
      </c>
      <c r="D614" s="2">
        <f t="shared" si="449"/>
        <v>0</v>
      </c>
      <c r="E614" s="127">
        <f t="shared" si="449"/>
        <v>0</v>
      </c>
      <c r="H614" s="138">
        <v>0</v>
      </c>
      <c r="I614" s="83">
        <f t="shared" ref="I614:T614" si="453">I475+H614</f>
        <v>0</v>
      </c>
      <c r="J614" s="83">
        <f t="shared" si="453"/>
        <v>0</v>
      </c>
      <c r="K614" s="83">
        <f t="shared" si="453"/>
        <v>0</v>
      </c>
      <c r="L614" s="83">
        <f t="shared" si="453"/>
        <v>0</v>
      </c>
      <c r="M614" s="83">
        <f t="shared" si="453"/>
        <v>0</v>
      </c>
      <c r="N614" s="83">
        <f t="shared" si="453"/>
        <v>0</v>
      </c>
      <c r="O614" s="83">
        <f t="shared" si="453"/>
        <v>0</v>
      </c>
      <c r="P614" s="83">
        <f t="shared" si="453"/>
        <v>0</v>
      </c>
      <c r="Q614" s="83">
        <f t="shared" si="453"/>
        <v>0</v>
      </c>
      <c r="R614" s="83">
        <f t="shared" si="453"/>
        <v>0</v>
      </c>
      <c r="S614" s="83">
        <f t="shared" si="453"/>
        <v>0</v>
      </c>
      <c r="T614" s="83">
        <f t="shared" si="453"/>
        <v>0</v>
      </c>
      <c r="U614" s="146"/>
      <c r="AH614" s="146"/>
      <c r="AU614" s="146"/>
      <c r="BH614" s="146"/>
      <c r="BU614" s="146"/>
      <c r="CH614" s="146"/>
      <c r="CU614" s="146"/>
      <c r="DH614" s="146"/>
      <c r="DU614" s="146"/>
      <c r="EH614" s="146"/>
    </row>
    <row r="615" spans="1:138" ht="15.75" hidden="1" x14ac:dyDescent="0.25">
      <c r="A615" s="2">
        <f t="shared" si="449"/>
        <v>55</v>
      </c>
      <c r="B615" s="88">
        <f t="shared" si="449"/>
        <v>0</v>
      </c>
      <c r="C615" s="88">
        <f t="shared" si="449"/>
        <v>0</v>
      </c>
      <c r="D615" s="2">
        <f t="shared" si="449"/>
        <v>0</v>
      </c>
      <c r="E615" s="127">
        <f t="shared" si="449"/>
        <v>0</v>
      </c>
      <c r="H615" s="138">
        <v>0</v>
      </c>
      <c r="I615" s="83">
        <f t="shared" ref="I615:T615" si="454">I476+H615</f>
        <v>0</v>
      </c>
      <c r="J615" s="83">
        <f t="shared" si="454"/>
        <v>0</v>
      </c>
      <c r="K615" s="83">
        <f t="shared" si="454"/>
        <v>0</v>
      </c>
      <c r="L615" s="83">
        <f t="shared" si="454"/>
        <v>0</v>
      </c>
      <c r="M615" s="83">
        <f t="shared" si="454"/>
        <v>0</v>
      </c>
      <c r="N615" s="83">
        <f t="shared" si="454"/>
        <v>0</v>
      </c>
      <c r="O615" s="83">
        <f t="shared" si="454"/>
        <v>0</v>
      </c>
      <c r="P615" s="83">
        <f t="shared" si="454"/>
        <v>0</v>
      </c>
      <c r="Q615" s="83">
        <f t="shared" si="454"/>
        <v>0</v>
      </c>
      <c r="R615" s="83">
        <f t="shared" si="454"/>
        <v>0</v>
      </c>
      <c r="S615" s="83">
        <f t="shared" si="454"/>
        <v>0</v>
      </c>
      <c r="T615" s="83">
        <f t="shared" si="454"/>
        <v>0</v>
      </c>
      <c r="U615" s="146"/>
      <c r="AH615" s="146"/>
      <c r="AU615" s="146"/>
      <c r="BH615" s="146"/>
      <c r="BU615" s="146"/>
      <c r="CH615" s="146"/>
      <c r="CU615" s="146"/>
      <c r="DH615" s="146"/>
      <c r="DU615" s="146"/>
      <c r="EH615" s="146"/>
    </row>
    <row r="616" spans="1:138" ht="15.75" hidden="1" x14ac:dyDescent="0.25">
      <c r="A616" s="2">
        <f t="shared" si="449"/>
        <v>56</v>
      </c>
      <c r="B616" s="88">
        <f t="shared" si="449"/>
        <v>0</v>
      </c>
      <c r="C616" s="88">
        <f t="shared" si="449"/>
        <v>0</v>
      </c>
      <c r="D616" s="2">
        <f t="shared" si="449"/>
        <v>0</v>
      </c>
      <c r="E616" s="127">
        <f t="shared" si="449"/>
        <v>0</v>
      </c>
      <c r="H616" s="138">
        <v>0</v>
      </c>
      <c r="I616" s="83">
        <f t="shared" ref="I616:T616" si="455">I477+H616</f>
        <v>0</v>
      </c>
      <c r="J616" s="83">
        <f t="shared" si="455"/>
        <v>0</v>
      </c>
      <c r="K616" s="83">
        <f t="shared" si="455"/>
        <v>0</v>
      </c>
      <c r="L616" s="83">
        <f t="shared" si="455"/>
        <v>0</v>
      </c>
      <c r="M616" s="83">
        <f t="shared" si="455"/>
        <v>0</v>
      </c>
      <c r="N616" s="83">
        <f t="shared" si="455"/>
        <v>0</v>
      </c>
      <c r="O616" s="83">
        <f t="shared" si="455"/>
        <v>0</v>
      </c>
      <c r="P616" s="83">
        <f t="shared" si="455"/>
        <v>0</v>
      </c>
      <c r="Q616" s="83">
        <f t="shared" si="455"/>
        <v>0</v>
      </c>
      <c r="R616" s="83">
        <f t="shared" si="455"/>
        <v>0</v>
      </c>
      <c r="S616" s="83">
        <f t="shared" si="455"/>
        <v>0</v>
      </c>
      <c r="T616" s="83">
        <f t="shared" si="455"/>
        <v>0</v>
      </c>
      <c r="U616" s="146"/>
      <c r="AH616" s="146"/>
      <c r="AU616" s="146"/>
      <c r="BH616" s="146"/>
      <c r="BU616" s="146"/>
      <c r="CH616" s="146"/>
      <c r="CU616" s="146"/>
      <c r="DH616" s="146"/>
      <c r="DU616" s="146"/>
      <c r="EH616" s="146"/>
    </row>
    <row r="617" spans="1:138" ht="15.75" hidden="1" x14ac:dyDescent="0.25">
      <c r="A617" s="2">
        <f t="shared" si="449"/>
        <v>57</v>
      </c>
      <c r="B617" s="88">
        <f t="shared" si="449"/>
        <v>0</v>
      </c>
      <c r="C617" s="88">
        <f t="shared" si="449"/>
        <v>0</v>
      </c>
      <c r="D617" s="2">
        <f t="shared" si="449"/>
        <v>0</v>
      </c>
      <c r="E617" s="127">
        <f t="shared" si="449"/>
        <v>0</v>
      </c>
      <c r="H617" s="138">
        <v>0</v>
      </c>
      <c r="I617" s="83">
        <f t="shared" ref="I617:T617" si="456">I478+H617</f>
        <v>0</v>
      </c>
      <c r="J617" s="83">
        <f t="shared" si="456"/>
        <v>0</v>
      </c>
      <c r="K617" s="83">
        <f t="shared" si="456"/>
        <v>0</v>
      </c>
      <c r="L617" s="83">
        <f t="shared" si="456"/>
        <v>0</v>
      </c>
      <c r="M617" s="83">
        <f t="shared" si="456"/>
        <v>0</v>
      </c>
      <c r="N617" s="83">
        <f t="shared" si="456"/>
        <v>0</v>
      </c>
      <c r="O617" s="83">
        <f t="shared" si="456"/>
        <v>0</v>
      </c>
      <c r="P617" s="83">
        <f t="shared" si="456"/>
        <v>0</v>
      </c>
      <c r="Q617" s="83">
        <f t="shared" si="456"/>
        <v>0</v>
      </c>
      <c r="R617" s="83">
        <f t="shared" si="456"/>
        <v>0</v>
      </c>
      <c r="S617" s="83">
        <f t="shared" si="456"/>
        <v>0</v>
      </c>
      <c r="T617" s="83">
        <f t="shared" si="456"/>
        <v>0</v>
      </c>
      <c r="U617" s="146"/>
      <c r="AH617" s="146"/>
      <c r="AU617" s="146"/>
      <c r="BH617" s="146"/>
      <c r="BU617" s="146"/>
      <c r="CH617" s="146"/>
      <c r="CU617" s="146"/>
      <c r="DH617" s="146"/>
      <c r="DU617" s="146"/>
      <c r="EH617" s="146"/>
    </row>
    <row r="618" spans="1:138" ht="15.75" hidden="1" x14ac:dyDescent="0.25">
      <c r="A618" s="2">
        <f t="shared" si="449"/>
        <v>58</v>
      </c>
      <c r="B618" s="88">
        <f t="shared" si="449"/>
        <v>0</v>
      </c>
      <c r="C618" s="88">
        <f t="shared" si="449"/>
        <v>0</v>
      </c>
      <c r="D618" s="2">
        <f t="shared" si="449"/>
        <v>0</v>
      </c>
      <c r="E618" s="127">
        <f t="shared" si="449"/>
        <v>0</v>
      </c>
      <c r="H618" s="138">
        <v>0</v>
      </c>
      <c r="I618" s="83">
        <f t="shared" ref="I618:T618" si="457">I479+H618</f>
        <v>0</v>
      </c>
      <c r="J618" s="83">
        <f t="shared" si="457"/>
        <v>0</v>
      </c>
      <c r="K618" s="83">
        <f t="shared" si="457"/>
        <v>0</v>
      </c>
      <c r="L618" s="83">
        <f t="shared" si="457"/>
        <v>0</v>
      </c>
      <c r="M618" s="83">
        <f t="shared" si="457"/>
        <v>0</v>
      </c>
      <c r="N618" s="83">
        <f t="shared" si="457"/>
        <v>0</v>
      </c>
      <c r="O618" s="83">
        <f t="shared" si="457"/>
        <v>0</v>
      </c>
      <c r="P618" s="83">
        <f t="shared" si="457"/>
        <v>0</v>
      </c>
      <c r="Q618" s="83">
        <f t="shared" si="457"/>
        <v>0</v>
      </c>
      <c r="R618" s="83">
        <f t="shared" si="457"/>
        <v>0</v>
      </c>
      <c r="S618" s="83">
        <f t="shared" si="457"/>
        <v>0</v>
      </c>
      <c r="T618" s="83">
        <f t="shared" si="457"/>
        <v>0</v>
      </c>
      <c r="U618" s="146"/>
      <c r="AH618" s="146"/>
      <c r="AU618" s="146"/>
      <c r="BH618" s="146"/>
      <c r="BU618" s="146"/>
      <c r="CH618" s="146"/>
      <c r="CU618" s="146"/>
      <c r="DH618" s="146"/>
      <c r="DU618" s="146"/>
      <c r="EH618" s="146"/>
    </row>
    <row r="619" spans="1:138" ht="15.75" hidden="1" x14ac:dyDescent="0.25">
      <c r="A619" s="2">
        <f t="shared" si="449"/>
        <v>59</v>
      </c>
      <c r="B619" s="88">
        <f t="shared" si="449"/>
        <v>0</v>
      </c>
      <c r="C619" s="88">
        <f t="shared" si="449"/>
        <v>0</v>
      </c>
      <c r="D619" s="2">
        <f t="shared" si="449"/>
        <v>0</v>
      </c>
      <c r="E619" s="127">
        <f t="shared" si="449"/>
        <v>0</v>
      </c>
      <c r="H619" s="138">
        <v>0</v>
      </c>
      <c r="I619" s="83">
        <f t="shared" ref="I619:T619" si="458">I480+H619</f>
        <v>0</v>
      </c>
      <c r="J619" s="83">
        <f t="shared" si="458"/>
        <v>0</v>
      </c>
      <c r="K619" s="83">
        <f t="shared" si="458"/>
        <v>0</v>
      </c>
      <c r="L619" s="83">
        <f t="shared" si="458"/>
        <v>0</v>
      </c>
      <c r="M619" s="83">
        <f t="shared" si="458"/>
        <v>0</v>
      </c>
      <c r="N619" s="83">
        <f t="shared" si="458"/>
        <v>0</v>
      </c>
      <c r="O619" s="83">
        <f t="shared" si="458"/>
        <v>0</v>
      </c>
      <c r="P619" s="83">
        <f t="shared" si="458"/>
        <v>0</v>
      </c>
      <c r="Q619" s="83">
        <f t="shared" si="458"/>
        <v>0</v>
      </c>
      <c r="R619" s="83">
        <f t="shared" si="458"/>
        <v>0</v>
      </c>
      <c r="S619" s="83">
        <f t="shared" si="458"/>
        <v>0</v>
      </c>
      <c r="T619" s="83">
        <f t="shared" si="458"/>
        <v>0</v>
      </c>
      <c r="U619" s="146"/>
      <c r="AH619" s="146"/>
      <c r="AU619" s="146"/>
      <c r="BH619" s="146"/>
      <c r="BU619" s="146"/>
      <c r="CH619" s="146"/>
      <c r="CU619" s="146"/>
      <c r="DH619" s="146"/>
      <c r="DU619" s="146"/>
      <c r="EH619" s="146"/>
    </row>
    <row r="620" spans="1:138" ht="15.75" hidden="1" x14ac:dyDescent="0.25">
      <c r="A620" s="2">
        <f t="shared" si="449"/>
        <v>60</v>
      </c>
      <c r="B620" s="88">
        <f t="shared" si="449"/>
        <v>0</v>
      </c>
      <c r="C620" s="88">
        <f t="shared" si="449"/>
        <v>0</v>
      </c>
      <c r="D620" s="2">
        <f t="shared" si="449"/>
        <v>0</v>
      </c>
      <c r="E620" s="127">
        <f t="shared" si="449"/>
        <v>0</v>
      </c>
      <c r="H620" s="138">
        <v>0</v>
      </c>
      <c r="I620" s="83">
        <f t="shared" ref="I620:T620" si="459">I481+H620</f>
        <v>0</v>
      </c>
      <c r="J620" s="83">
        <f t="shared" si="459"/>
        <v>0</v>
      </c>
      <c r="K620" s="83">
        <f t="shared" si="459"/>
        <v>0</v>
      </c>
      <c r="L620" s="83">
        <f t="shared" si="459"/>
        <v>0</v>
      </c>
      <c r="M620" s="83">
        <f t="shared" si="459"/>
        <v>0</v>
      </c>
      <c r="N620" s="83">
        <f t="shared" si="459"/>
        <v>0</v>
      </c>
      <c r="O620" s="83">
        <f t="shared" si="459"/>
        <v>0</v>
      </c>
      <c r="P620" s="83">
        <f t="shared" si="459"/>
        <v>0</v>
      </c>
      <c r="Q620" s="83">
        <f t="shared" si="459"/>
        <v>0</v>
      </c>
      <c r="R620" s="83">
        <f t="shared" si="459"/>
        <v>0</v>
      </c>
      <c r="S620" s="83">
        <f t="shared" si="459"/>
        <v>0</v>
      </c>
      <c r="T620" s="83">
        <f t="shared" si="459"/>
        <v>0</v>
      </c>
      <c r="U620" s="146"/>
      <c r="AH620" s="146"/>
      <c r="AU620" s="146"/>
      <c r="BH620" s="146"/>
      <c r="BU620" s="146"/>
      <c r="CH620" s="146"/>
      <c r="CU620" s="146"/>
      <c r="DH620" s="146"/>
      <c r="DU620" s="146"/>
      <c r="EH620" s="146"/>
    </row>
    <row r="621" spans="1:138" ht="15.75" hidden="1" x14ac:dyDescent="0.25">
      <c r="A621" s="2">
        <f t="shared" ref="A621:E630" si="460">A482</f>
        <v>61</v>
      </c>
      <c r="B621" s="88">
        <f t="shared" si="460"/>
        <v>0</v>
      </c>
      <c r="C621" s="88">
        <f t="shared" si="460"/>
        <v>0</v>
      </c>
      <c r="D621" s="2">
        <f t="shared" si="460"/>
        <v>0</v>
      </c>
      <c r="E621" s="127">
        <f t="shared" si="460"/>
        <v>0</v>
      </c>
      <c r="H621" s="138">
        <v>0</v>
      </c>
      <c r="I621" s="83">
        <f t="shared" ref="I621:T621" si="461">I482+H621</f>
        <v>0</v>
      </c>
      <c r="J621" s="83">
        <f t="shared" si="461"/>
        <v>0</v>
      </c>
      <c r="K621" s="83">
        <f t="shared" si="461"/>
        <v>0</v>
      </c>
      <c r="L621" s="83">
        <f t="shared" si="461"/>
        <v>0</v>
      </c>
      <c r="M621" s="83">
        <f t="shared" si="461"/>
        <v>0</v>
      </c>
      <c r="N621" s="83">
        <f t="shared" si="461"/>
        <v>0</v>
      </c>
      <c r="O621" s="83">
        <f t="shared" si="461"/>
        <v>0</v>
      </c>
      <c r="P621" s="83">
        <f t="shared" si="461"/>
        <v>0</v>
      </c>
      <c r="Q621" s="83">
        <f t="shared" si="461"/>
        <v>0</v>
      </c>
      <c r="R621" s="83">
        <f t="shared" si="461"/>
        <v>0</v>
      </c>
      <c r="S621" s="83">
        <f t="shared" si="461"/>
        <v>0</v>
      </c>
      <c r="T621" s="83">
        <f t="shared" si="461"/>
        <v>0</v>
      </c>
      <c r="U621" s="146"/>
      <c r="AH621" s="146"/>
      <c r="AU621" s="146"/>
      <c r="BH621" s="146"/>
      <c r="BU621" s="146"/>
      <c r="CH621" s="146"/>
      <c r="CU621" s="146"/>
      <c r="DH621" s="146"/>
      <c r="DU621" s="146"/>
      <c r="EH621" s="146"/>
    </row>
    <row r="622" spans="1:138" ht="15.75" hidden="1" x14ac:dyDescent="0.25">
      <c r="A622" s="2">
        <f t="shared" si="460"/>
        <v>62</v>
      </c>
      <c r="B622" s="88">
        <f t="shared" si="460"/>
        <v>0</v>
      </c>
      <c r="C622" s="88">
        <f t="shared" si="460"/>
        <v>0</v>
      </c>
      <c r="D622" s="2">
        <f t="shared" si="460"/>
        <v>0</v>
      </c>
      <c r="E622" s="127">
        <f t="shared" si="460"/>
        <v>0</v>
      </c>
      <c r="H622" s="138">
        <v>0</v>
      </c>
      <c r="I622" s="83">
        <f t="shared" ref="I622:T622" si="462">I483+H622</f>
        <v>0</v>
      </c>
      <c r="J622" s="83">
        <f t="shared" si="462"/>
        <v>0</v>
      </c>
      <c r="K622" s="83">
        <f t="shared" si="462"/>
        <v>0</v>
      </c>
      <c r="L622" s="83">
        <f t="shared" si="462"/>
        <v>0</v>
      </c>
      <c r="M622" s="83">
        <f t="shared" si="462"/>
        <v>0</v>
      </c>
      <c r="N622" s="83">
        <f t="shared" si="462"/>
        <v>0</v>
      </c>
      <c r="O622" s="83">
        <f t="shared" si="462"/>
        <v>0</v>
      </c>
      <c r="P622" s="83">
        <f t="shared" si="462"/>
        <v>0</v>
      </c>
      <c r="Q622" s="83">
        <f t="shared" si="462"/>
        <v>0</v>
      </c>
      <c r="R622" s="83">
        <f t="shared" si="462"/>
        <v>0</v>
      </c>
      <c r="S622" s="83">
        <f t="shared" si="462"/>
        <v>0</v>
      </c>
      <c r="T622" s="83">
        <f t="shared" si="462"/>
        <v>0</v>
      </c>
      <c r="U622" s="146"/>
      <c r="AH622" s="146"/>
      <c r="AU622" s="146"/>
      <c r="BH622" s="146"/>
      <c r="BU622" s="146"/>
      <c r="CH622" s="146"/>
      <c r="CU622" s="146"/>
      <c r="DH622" s="146"/>
      <c r="DU622" s="146"/>
      <c r="EH622" s="146"/>
    </row>
    <row r="623" spans="1:138" ht="15.75" hidden="1" x14ac:dyDescent="0.25">
      <c r="A623" s="2">
        <f t="shared" si="460"/>
        <v>63</v>
      </c>
      <c r="B623" s="88">
        <f t="shared" si="460"/>
        <v>0</v>
      </c>
      <c r="C623" s="88">
        <f t="shared" si="460"/>
        <v>0</v>
      </c>
      <c r="D623" s="2">
        <f t="shared" si="460"/>
        <v>0</v>
      </c>
      <c r="E623" s="127">
        <f t="shared" si="460"/>
        <v>0</v>
      </c>
      <c r="H623" s="138">
        <v>0</v>
      </c>
      <c r="I623" s="83">
        <f t="shared" ref="I623:T623" si="463">I484+H623</f>
        <v>0</v>
      </c>
      <c r="J623" s="83">
        <f t="shared" si="463"/>
        <v>0</v>
      </c>
      <c r="K623" s="83">
        <f t="shared" si="463"/>
        <v>0</v>
      </c>
      <c r="L623" s="83">
        <f t="shared" si="463"/>
        <v>0</v>
      </c>
      <c r="M623" s="83">
        <f t="shared" si="463"/>
        <v>0</v>
      </c>
      <c r="N623" s="83">
        <f t="shared" si="463"/>
        <v>0</v>
      </c>
      <c r="O623" s="83">
        <f t="shared" si="463"/>
        <v>0</v>
      </c>
      <c r="P623" s="83">
        <f t="shared" si="463"/>
        <v>0</v>
      </c>
      <c r="Q623" s="83">
        <f t="shared" si="463"/>
        <v>0</v>
      </c>
      <c r="R623" s="83">
        <f t="shared" si="463"/>
        <v>0</v>
      </c>
      <c r="S623" s="83">
        <f t="shared" si="463"/>
        <v>0</v>
      </c>
      <c r="T623" s="83">
        <f t="shared" si="463"/>
        <v>0</v>
      </c>
      <c r="U623" s="146"/>
      <c r="AH623" s="146"/>
      <c r="AU623" s="146"/>
      <c r="BH623" s="146"/>
      <c r="BU623" s="146"/>
      <c r="CH623" s="146"/>
      <c r="CU623" s="146"/>
      <c r="DH623" s="146"/>
      <c r="DU623" s="146"/>
      <c r="EH623" s="146"/>
    </row>
    <row r="624" spans="1:138" ht="15.75" hidden="1" x14ac:dyDescent="0.25">
      <c r="A624" s="2">
        <f t="shared" si="460"/>
        <v>64</v>
      </c>
      <c r="B624" s="88">
        <f t="shared" si="460"/>
        <v>0</v>
      </c>
      <c r="C624" s="88">
        <f t="shared" si="460"/>
        <v>0</v>
      </c>
      <c r="D624" s="2">
        <f t="shared" si="460"/>
        <v>0</v>
      </c>
      <c r="E624" s="127">
        <f t="shared" si="460"/>
        <v>0</v>
      </c>
      <c r="H624" s="138">
        <v>0</v>
      </c>
      <c r="I624" s="83">
        <f t="shared" ref="I624:T624" si="464">I485+H624</f>
        <v>0</v>
      </c>
      <c r="J624" s="83">
        <f t="shared" si="464"/>
        <v>0</v>
      </c>
      <c r="K624" s="83">
        <f t="shared" si="464"/>
        <v>0</v>
      </c>
      <c r="L624" s="83">
        <f t="shared" si="464"/>
        <v>0</v>
      </c>
      <c r="M624" s="83">
        <f t="shared" si="464"/>
        <v>0</v>
      </c>
      <c r="N624" s="83">
        <f t="shared" si="464"/>
        <v>0</v>
      </c>
      <c r="O624" s="83">
        <f t="shared" si="464"/>
        <v>0</v>
      </c>
      <c r="P624" s="83">
        <f t="shared" si="464"/>
        <v>0</v>
      </c>
      <c r="Q624" s="83">
        <f t="shared" si="464"/>
        <v>0</v>
      </c>
      <c r="R624" s="83">
        <f t="shared" si="464"/>
        <v>0</v>
      </c>
      <c r="S624" s="83">
        <f t="shared" si="464"/>
        <v>0</v>
      </c>
      <c r="T624" s="83">
        <f t="shared" si="464"/>
        <v>0</v>
      </c>
      <c r="U624" s="146"/>
      <c r="AH624" s="146"/>
      <c r="AU624" s="146"/>
      <c r="BH624" s="146"/>
      <c r="BU624" s="146"/>
      <c r="CH624" s="146"/>
      <c r="CU624" s="146"/>
      <c r="DH624" s="146"/>
      <c r="DU624" s="146"/>
      <c r="EH624" s="146"/>
    </row>
    <row r="625" spans="1:138" ht="15.75" hidden="1" x14ac:dyDescent="0.25">
      <c r="A625" s="2">
        <f t="shared" si="460"/>
        <v>65</v>
      </c>
      <c r="B625" s="88">
        <f t="shared" si="460"/>
        <v>0</v>
      </c>
      <c r="C625" s="88">
        <f t="shared" si="460"/>
        <v>0</v>
      </c>
      <c r="D625" s="2">
        <f t="shared" si="460"/>
        <v>0</v>
      </c>
      <c r="E625" s="127">
        <f t="shared" si="460"/>
        <v>0</v>
      </c>
      <c r="H625" s="138">
        <v>0</v>
      </c>
      <c r="I625" s="83">
        <f t="shared" ref="I625:T625" si="465">I486+H625</f>
        <v>0</v>
      </c>
      <c r="J625" s="83">
        <f t="shared" si="465"/>
        <v>0</v>
      </c>
      <c r="K625" s="83">
        <f t="shared" si="465"/>
        <v>0</v>
      </c>
      <c r="L625" s="83">
        <f t="shared" si="465"/>
        <v>0</v>
      </c>
      <c r="M625" s="83">
        <f t="shared" si="465"/>
        <v>0</v>
      </c>
      <c r="N625" s="83">
        <f t="shared" si="465"/>
        <v>0</v>
      </c>
      <c r="O625" s="83">
        <f t="shared" si="465"/>
        <v>0</v>
      </c>
      <c r="P625" s="83">
        <f t="shared" si="465"/>
        <v>0</v>
      </c>
      <c r="Q625" s="83">
        <f t="shared" si="465"/>
        <v>0</v>
      </c>
      <c r="R625" s="83">
        <f t="shared" si="465"/>
        <v>0</v>
      </c>
      <c r="S625" s="83">
        <f t="shared" si="465"/>
        <v>0</v>
      </c>
      <c r="T625" s="83">
        <f t="shared" si="465"/>
        <v>0</v>
      </c>
      <c r="U625" s="146"/>
      <c r="AH625" s="146"/>
      <c r="AU625" s="146"/>
      <c r="BH625" s="146"/>
      <c r="BU625" s="146"/>
      <c r="CH625" s="146"/>
      <c r="CU625" s="146"/>
      <c r="DH625" s="146"/>
      <c r="DU625" s="146"/>
      <c r="EH625" s="146"/>
    </row>
    <row r="626" spans="1:138" ht="15.75" hidden="1" x14ac:dyDescent="0.25">
      <c r="A626" s="2">
        <f t="shared" si="460"/>
        <v>66</v>
      </c>
      <c r="B626" s="88">
        <f t="shared" si="460"/>
        <v>0</v>
      </c>
      <c r="C626" s="88">
        <f t="shared" si="460"/>
        <v>0</v>
      </c>
      <c r="D626" s="2">
        <f t="shared" si="460"/>
        <v>0</v>
      </c>
      <c r="E626" s="127">
        <f t="shared" si="460"/>
        <v>0</v>
      </c>
      <c r="H626" s="138">
        <v>0</v>
      </c>
      <c r="I626" s="83">
        <f t="shared" ref="I626:T626" si="466">I487+H626</f>
        <v>0</v>
      </c>
      <c r="J626" s="83">
        <f t="shared" si="466"/>
        <v>0</v>
      </c>
      <c r="K626" s="83">
        <f t="shared" si="466"/>
        <v>0</v>
      </c>
      <c r="L626" s="83">
        <f t="shared" si="466"/>
        <v>0</v>
      </c>
      <c r="M626" s="83">
        <f t="shared" si="466"/>
        <v>0</v>
      </c>
      <c r="N626" s="83">
        <f t="shared" si="466"/>
        <v>0</v>
      </c>
      <c r="O626" s="83">
        <f t="shared" si="466"/>
        <v>0</v>
      </c>
      <c r="P626" s="83">
        <f t="shared" si="466"/>
        <v>0</v>
      </c>
      <c r="Q626" s="83">
        <f t="shared" si="466"/>
        <v>0</v>
      </c>
      <c r="R626" s="83">
        <f t="shared" si="466"/>
        <v>0</v>
      </c>
      <c r="S626" s="83">
        <f t="shared" si="466"/>
        <v>0</v>
      </c>
      <c r="T626" s="83">
        <f t="shared" si="466"/>
        <v>0</v>
      </c>
      <c r="U626" s="146"/>
      <c r="AH626" s="146"/>
      <c r="AU626" s="146"/>
      <c r="BH626" s="146"/>
      <c r="BU626" s="146"/>
      <c r="CH626" s="146"/>
      <c r="CU626" s="146"/>
      <c r="DH626" s="146"/>
      <c r="DU626" s="146"/>
      <c r="EH626" s="146"/>
    </row>
    <row r="627" spans="1:138" ht="15.75" hidden="1" x14ac:dyDescent="0.25">
      <c r="A627" s="2">
        <f t="shared" si="460"/>
        <v>67</v>
      </c>
      <c r="B627" s="88">
        <f t="shared" si="460"/>
        <v>0</v>
      </c>
      <c r="C627" s="88">
        <f t="shared" si="460"/>
        <v>0</v>
      </c>
      <c r="D627" s="2">
        <f t="shared" si="460"/>
        <v>0</v>
      </c>
      <c r="E627" s="127">
        <f t="shared" si="460"/>
        <v>0</v>
      </c>
      <c r="H627" s="138">
        <v>0</v>
      </c>
      <c r="I627" s="83">
        <f t="shared" ref="I627:T627" si="467">I488+H627</f>
        <v>0</v>
      </c>
      <c r="J627" s="83">
        <f t="shared" si="467"/>
        <v>0</v>
      </c>
      <c r="K627" s="83">
        <f t="shared" si="467"/>
        <v>0</v>
      </c>
      <c r="L627" s="83">
        <f t="shared" si="467"/>
        <v>0</v>
      </c>
      <c r="M627" s="83">
        <f t="shared" si="467"/>
        <v>0</v>
      </c>
      <c r="N627" s="83">
        <f t="shared" si="467"/>
        <v>0</v>
      </c>
      <c r="O627" s="83">
        <f t="shared" si="467"/>
        <v>0</v>
      </c>
      <c r="P627" s="83">
        <f t="shared" si="467"/>
        <v>0</v>
      </c>
      <c r="Q627" s="83">
        <f t="shared" si="467"/>
        <v>0</v>
      </c>
      <c r="R627" s="83">
        <f t="shared" si="467"/>
        <v>0</v>
      </c>
      <c r="S627" s="83">
        <f t="shared" si="467"/>
        <v>0</v>
      </c>
      <c r="T627" s="83">
        <f t="shared" si="467"/>
        <v>0</v>
      </c>
      <c r="U627" s="146"/>
      <c r="AH627" s="146"/>
      <c r="AU627" s="146"/>
      <c r="BH627" s="146"/>
      <c r="BU627" s="146"/>
      <c r="CH627" s="146"/>
      <c r="CU627" s="146"/>
      <c r="DH627" s="146"/>
      <c r="DU627" s="146"/>
      <c r="EH627" s="146"/>
    </row>
    <row r="628" spans="1:138" ht="15.75" hidden="1" x14ac:dyDescent="0.25">
      <c r="A628" s="2">
        <f t="shared" si="460"/>
        <v>68</v>
      </c>
      <c r="B628" s="88">
        <f t="shared" si="460"/>
        <v>0</v>
      </c>
      <c r="C628" s="88">
        <f t="shared" si="460"/>
        <v>0</v>
      </c>
      <c r="D628" s="2">
        <f t="shared" si="460"/>
        <v>0</v>
      </c>
      <c r="E628" s="127">
        <f t="shared" si="460"/>
        <v>0</v>
      </c>
      <c r="H628" s="138">
        <v>0</v>
      </c>
      <c r="I628" s="83">
        <f t="shared" ref="I628:T628" si="468">I489+H628</f>
        <v>0</v>
      </c>
      <c r="J628" s="83">
        <f t="shared" si="468"/>
        <v>0</v>
      </c>
      <c r="K628" s="83">
        <f t="shared" si="468"/>
        <v>0</v>
      </c>
      <c r="L628" s="83">
        <f t="shared" si="468"/>
        <v>0</v>
      </c>
      <c r="M628" s="83">
        <f t="shared" si="468"/>
        <v>0</v>
      </c>
      <c r="N628" s="83">
        <f t="shared" si="468"/>
        <v>0</v>
      </c>
      <c r="O628" s="83">
        <f t="shared" si="468"/>
        <v>0</v>
      </c>
      <c r="P628" s="83">
        <f t="shared" si="468"/>
        <v>0</v>
      </c>
      <c r="Q628" s="83">
        <f t="shared" si="468"/>
        <v>0</v>
      </c>
      <c r="R628" s="83">
        <f t="shared" si="468"/>
        <v>0</v>
      </c>
      <c r="S628" s="83">
        <f t="shared" si="468"/>
        <v>0</v>
      </c>
      <c r="T628" s="83">
        <f t="shared" si="468"/>
        <v>0</v>
      </c>
      <c r="U628" s="146"/>
      <c r="AH628" s="146"/>
      <c r="AU628" s="146"/>
      <c r="BH628" s="146"/>
      <c r="BU628" s="146"/>
      <c r="CH628" s="146"/>
      <c r="CU628" s="146"/>
      <c r="DH628" s="146"/>
      <c r="DU628" s="146"/>
      <c r="EH628" s="146"/>
    </row>
    <row r="629" spans="1:138" ht="15.75" hidden="1" x14ac:dyDescent="0.25">
      <c r="A629" s="2">
        <f t="shared" si="460"/>
        <v>69</v>
      </c>
      <c r="B629" s="88">
        <f t="shared" si="460"/>
        <v>0</v>
      </c>
      <c r="C629" s="88">
        <f t="shared" si="460"/>
        <v>0</v>
      </c>
      <c r="D629" s="2">
        <f t="shared" si="460"/>
        <v>0</v>
      </c>
      <c r="E629" s="127">
        <f t="shared" si="460"/>
        <v>0</v>
      </c>
      <c r="H629" s="138">
        <v>0</v>
      </c>
      <c r="I629" s="83">
        <f t="shared" ref="I629:T629" si="469">I490+H629</f>
        <v>0</v>
      </c>
      <c r="J629" s="83">
        <f t="shared" si="469"/>
        <v>0</v>
      </c>
      <c r="K629" s="83">
        <f t="shared" si="469"/>
        <v>0</v>
      </c>
      <c r="L629" s="83">
        <f t="shared" si="469"/>
        <v>0</v>
      </c>
      <c r="M629" s="83">
        <f t="shared" si="469"/>
        <v>0</v>
      </c>
      <c r="N629" s="83">
        <f t="shared" si="469"/>
        <v>0</v>
      </c>
      <c r="O629" s="83">
        <f t="shared" si="469"/>
        <v>0</v>
      </c>
      <c r="P629" s="83">
        <f t="shared" si="469"/>
        <v>0</v>
      </c>
      <c r="Q629" s="83">
        <f t="shared" si="469"/>
        <v>0</v>
      </c>
      <c r="R629" s="83">
        <f t="shared" si="469"/>
        <v>0</v>
      </c>
      <c r="S629" s="83">
        <f t="shared" si="469"/>
        <v>0</v>
      </c>
      <c r="T629" s="83">
        <f t="shared" si="469"/>
        <v>0</v>
      </c>
      <c r="U629" s="146"/>
      <c r="AH629" s="146"/>
      <c r="AU629" s="146"/>
      <c r="BH629" s="146"/>
      <c r="BU629" s="146"/>
      <c r="CH629" s="146"/>
      <c r="CU629" s="146"/>
      <c r="DH629" s="146"/>
      <c r="DU629" s="146"/>
      <c r="EH629" s="146"/>
    </row>
    <row r="630" spans="1:138" ht="15.75" hidden="1" x14ac:dyDescent="0.25">
      <c r="A630" s="2">
        <f t="shared" si="460"/>
        <v>70</v>
      </c>
      <c r="B630" s="88">
        <f t="shared" si="460"/>
        <v>0</v>
      </c>
      <c r="C630" s="88">
        <f t="shared" si="460"/>
        <v>0</v>
      </c>
      <c r="D630" s="2">
        <f t="shared" si="460"/>
        <v>0</v>
      </c>
      <c r="E630" s="127">
        <f t="shared" si="460"/>
        <v>0</v>
      </c>
      <c r="H630" s="138">
        <v>0</v>
      </c>
      <c r="I630" s="83">
        <f t="shared" ref="I630:T630" si="470">I491+H630</f>
        <v>0</v>
      </c>
      <c r="J630" s="83">
        <f t="shared" si="470"/>
        <v>0</v>
      </c>
      <c r="K630" s="83">
        <f t="shared" si="470"/>
        <v>0</v>
      </c>
      <c r="L630" s="83">
        <f t="shared" si="470"/>
        <v>0</v>
      </c>
      <c r="M630" s="83">
        <f t="shared" si="470"/>
        <v>0</v>
      </c>
      <c r="N630" s="83">
        <f t="shared" si="470"/>
        <v>0</v>
      </c>
      <c r="O630" s="83">
        <f t="shared" si="470"/>
        <v>0</v>
      </c>
      <c r="P630" s="83">
        <f t="shared" si="470"/>
        <v>0</v>
      </c>
      <c r="Q630" s="83">
        <f t="shared" si="470"/>
        <v>0</v>
      </c>
      <c r="R630" s="83">
        <f t="shared" si="470"/>
        <v>0</v>
      </c>
      <c r="S630" s="83">
        <f t="shared" si="470"/>
        <v>0</v>
      </c>
      <c r="T630" s="83">
        <f t="shared" si="470"/>
        <v>0</v>
      </c>
      <c r="U630" s="146"/>
      <c r="AH630" s="146"/>
      <c r="AU630" s="146"/>
      <c r="BH630" s="146"/>
      <c r="BU630" s="146"/>
      <c r="CH630" s="146"/>
      <c r="CU630" s="146"/>
      <c r="DH630" s="146"/>
      <c r="DU630" s="146"/>
      <c r="EH630" s="146"/>
    </row>
    <row r="631" spans="1:138" ht="15.75" hidden="1" x14ac:dyDescent="0.25">
      <c r="A631" s="2">
        <f t="shared" ref="A631:E640" si="471">A492</f>
        <v>71</v>
      </c>
      <c r="B631" s="88">
        <f t="shared" si="471"/>
        <v>0</v>
      </c>
      <c r="C631" s="88">
        <f t="shared" si="471"/>
        <v>0</v>
      </c>
      <c r="D631" s="2">
        <f t="shared" si="471"/>
        <v>0</v>
      </c>
      <c r="E631" s="127">
        <f t="shared" si="471"/>
        <v>0</v>
      </c>
      <c r="H631" s="138">
        <v>0</v>
      </c>
      <c r="I631" s="83">
        <f t="shared" ref="I631:T631" si="472">I492+H631</f>
        <v>0</v>
      </c>
      <c r="J631" s="83">
        <f t="shared" si="472"/>
        <v>0</v>
      </c>
      <c r="K631" s="83">
        <f t="shared" si="472"/>
        <v>0</v>
      </c>
      <c r="L631" s="83">
        <f t="shared" si="472"/>
        <v>0</v>
      </c>
      <c r="M631" s="83">
        <f t="shared" si="472"/>
        <v>0</v>
      </c>
      <c r="N631" s="83">
        <f t="shared" si="472"/>
        <v>0</v>
      </c>
      <c r="O631" s="83">
        <f t="shared" si="472"/>
        <v>0</v>
      </c>
      <c r="P631" s="83">
        <f t="shared" si="472"/>
        <v>0</v>
      </c>
      <c r="Q631" s="83">
        <f t="shared" si="472"/>
        <v>0</v>
      </c>
      <c r="R631" s="83">
        <f t="shared" si="472"/>
        <v>0</v>
      </c>
      <c r="S631" s="83">
        <f t="shared" si="472"/>
        <v>0</v>
      </c>
      <c r="T631" s="83">
        <f t="shared" si="472"/>
        <v>0</v>
      </c>
      <c r="U631" s="146"/>
      <c r="AH631" s="146"/>
      <c r="AU631" s="146"/>
      <c r="BH631" s="146"/>
      <c r="BU631" s="146"/>
      <c r="CH631" s="146"/>
      <c r="CU631" s="146"/>
      <c r="DH631" s="146"/>
      <c r="DU631" s="146"/>
      <c r="EH631" s="146"/>
    </row>
    <row r="632" spans="1:138" ht="15.75" hidden="1" x14ac:dyDescent="0.25">
      <c r="A632" s="2">
        <f t="shared" si="471"/>
        <v>72</v>
      </c>
      <c r="B632" s="88">
        <f t="shared" si="471"/>
        <v>0</v>
      </c>
      <c r="C632" s="88">
        <f t="shared" si="471"/>
        <v>0</v>
      </c>
      <c r="D632" s="2">
        <f t="shared" si="471"/>
        <v>0</v>
      </c>
      <c r="E632" s="127">
        <f t="shared" si="471"/>
        <v>0</v>
      </c>
      <c r="H632" s="138">
        <v>0</v>
      </c>
      <c r="I632" s="83">
        <f t="shared" ref="I632:T632" si="473">I493+H632</f>
        <v>0</v>
      </c>
      <c r="J632" s="83">
        <f t="shared" si="473"/>
        <v>0</v>
      </c>
      <c r="K632" s="83">
        <f t="shared" si="473"/>
        <v>0</v>
      </c>
      <c r="L632" s="83">
        <f t="shared" si="473"/>
        <v>0</v>
      </c>
      <c r="M632" s="83">
        <f t="shared" si="473"/>
        <v>0</v>
      </c>
      <c r="N632" s="83">
        <f t="shared" si="473"/>
        <v>0</v>
      </c>
      <c r="O632" s="83">
        <f t="shared" si="473"/>
        <v>0</v>
      </c>
      <c r="P632" s="83">
        <f t="shared" si="473"/>
        <v>0</v>
      </c>
      <c r="Q632" s="83">
        <f t="shared" si="473"/>
        <v>0</v>
      </c>
      <c r="R632" s="83">
        <f t="shared" si="473"/>
        <v>0</v>
      </c>
      <c r="S632" s="83">
        <f t="shared" si="473"/>
        <v>0</v>
      </c>
      <c r="T632" s="83">
        <f t="shared" si="473"/>
        <v>0</v>
      </c>
      <c r="U632" s="146"/>
      <c r="AH632" s="146"/>
      <c r="AU632" s="146"/>
      <c r="BH632" s="146"/>
      <c r="BU632" s="146"/>
      <c r="CH632" s="146"/>
      <c r="CU632" s="146"/>
      <c r="DH632" s="146"/>
      <c r="DU632" s="146"/>
      <c r="EH632" s="146"/>
    </row>
    <row r="633" spans="1:138" ht="15.75" hidden="1" x14ac:dyDescent="0.25">
      <c r="A633" s="2">
        <f t="shared" si="471"/>
        <v>73</v>
      </c>
      <c r="B633" s="88">
        <f t="shared" si="471"/>
        <v>0</v>
      </c>
      <c r="C633" s="88">
        <f t="shared" si="471"/>
        <v>0</v>
      </c>
      <c r="D633" s="2">
        <f t="shared" si="471"/>
        <v>0</v>
      </c>
      <c r="E633" s="127">
        <f t="shared" si="471"/>
        <v>0</v>
      </c>
      <c r="H633" s="138">
        <v>0</v>
      </c>
      <c r="I633" s="83">
        <f t="shared" ref="I633:T633" si="474">I494+H633</f>
        <v>0</v>
      </c>
      <c r="J633" s="83">
        <f t="shared" si="474"/>
        <v>0</v>
      </c>
      <c r="K633" s="83">
        <f t="shared" si="474"/>
        <v>0</v>
      </c>
      <c r="L633" s="83">
        <f t="shared" si="474"/>
        <v>0</v>
      </c>
      <c r="M633" s="83">
        <f t="shared" si="474"/>
        <v>0</v>
      </c>
      <c r="N633" s="83">
        <f t="shared" si="474"/>
        <v>0</v>
      </c>
      <c r="O633" s="83">
        <f t="shared" si="474"/>
        <v>0</v>
      </c>
      <c r="P633" s="83">
        <f t="shared" si="474"/>
        <v>0</v>
      </c>
      <c r="Q633" s="83">
        <f t="shared" si="474"/>
        <v>0</v>
      </c>
      <c r="R633" s="83">
        <f t="shared" si="474"/>
        <v>0</v>
      </c>
      <c r="S633" s="83">
        <f t="shared" si="474"/>
        <v>0</v>
      </c>
      <c r="T633" s="83">
        <f t="shared" si="474"/>
        <v>0</v>
      </c>
      <c r="U633" s="146"/>
      <c r="AH633" s="146"/>
      <c r="AU633" s="146"/>
      <c r="BH633" s="146"/>
      <c r="BU633" s="146"/>
      <c r="CH633" s="146"/>
      <c r="CU633" s="146"/>
      <c r="DH633" s="146"/>
      <c r="DU633" s="146"/>
      <c r="EH633" s="146"/>
    </row>
    <row r="634" spans="1:138" ht="15.75" hidden="1" x14ac:dyDescent="0.25">
      <c r="A634" s="2">
        <f t="shared" si="471"/>
        <v>74</v>
      </c>
      <c r="B634" s="88">
        <f t="shared" si="471"/>
        <v>0</v>
      </c>
      <c r="C634" s="88">
        <f t="shared" si="471"/>
        <v>0</v>
      </c>
      <c r="D634" s="2">
        <f t="shared" si="471"/>
        <v>0</v>
      </c>
      <c r="E634" s="127">
        <f t="shared" si="471"/>
        <v>0</v>
      </c>
      <c r="H634" s="138">
        <v>0</v>
      </c>
      <c r="I634" s="83">
        <f t="shared" ref="I634:T634" si="475">I495+H634</f>
        <v>0</v>
      </c>
      <c r="J634" s="83">
        <f t="shared" si="475"/>
        <v>0</v>
      </c>
      <c r="K634" s="83">
        <f t="shared" si="475"/>
        <v>0</v>
      </c>
      <c r="L634" s="83">
        <f t="shared" si="475"/>
        <v>0</v>
      </c>
      <c r="M634" s="83">
        <f t="shared" si="475"/>
        <v>0</v>
      </c>
      <c r="N634" s="83">
        <f t="shared" si="475"/>
        <v>0</v>
      </c>
      <c r="O634" s="83">
        <f t="shared" si="475"/>
        <v>0</v>
      </c>
      <c r="P634" s="83">
        <f t="shared" si="475"/>
        <v>0</v>
      </c>
      <c r="Q634" s="83">
        <f t="shared" si="475"/>
        <v>0</v>
      </c>
      <c r="R634" s="83">
        <f t="shared" si="475"/>
        <v>0</v>
      </c>
      <c r="S634" s="83">
        <f t="shared" si="475"/>
        <v>0</v>
      </c>
      <c r="T634" s="83">
        <f t="shared" si="475"/>
        <v>0</v>
      </c>
      <c r="U634" s="146"/>
      <c r="AH634" s="146"/>
      <c r="AU634" s="146"/>
      <c r="BH634" s="146"/>
      <c r="BU634" s="146"/>
      <c r="CH634" s="146"/>
      <c r="CU634" s="146"/>
      <c r="DH634" s="146"/>
      <c r="DU634" s="146"/>
      <c r="EH634" s="146"/>
    </row>
    <row r="635" spans="1:138" ht="15.75" hidden="1" x14ac:dyDescent="0.25">
      <c r="A635" s="2">
        <f t="shared" si="471"/>
        <v>75</v>
      </c>
      <c r="B635" s="88">
        <f t="shared" si="471"/>
        <v>0</v>
      </c>
      <c r="C635" s="88">
        <f t="shared" si="471"/>
        <v>0</v>
      </c>
      <c r="D635" s="2">
        <f t="shared" si="471"/>
        <v>0</v>
      </c>
      <c r="E635" s="127">
        <f t="shared" si="471"/>
        <v>0</v>
      </c>
      <c r="H635" s="138">
        <v>0</v>
      </c>
      <c r="I635" s="83">
        <f t="shared" ref="I635:T635" si="476">I496+H635</f>
        <v>0</v>
      </c>
      <c r="J635" s="83">
        <f t="shared" si="476"/>
        <v>0</v>
      </c>
      <c r="K635" s="83">
        <f t="shared" si="476"/>
        <v>0</v>
      </c>
      <c r="L635" s="83">
        <f t="shared" si="476"/>
        <v>0</v>
      </c>
      <c r="M635" s="83">
        <f t="shared" si="476"/>
        <v>0</v>
      </c>
      <c r="N635" s="83">
        <f t="shared" si="476"/>
        <v>0</v>
      </c>
      <c r="O635" s="83">
        <f t="shared" si="476"/>
        <v>0</v>
      </c>
      <c r="P635" s="83">
        <f t="shared" si="476"/>
        <v>0</v>
      </c>
      <c r="Q635" s="83">
        <f t="shared" si="476"/>
        <v>0</v>
      </c>
      <c r="R635" s="83">
        <f t="shared" si="476"/>
        <v>0</v>
      </c>
      <c r="S635" s="83">
        <f t="shared" si="476"/>
        <v>0</v>
      </c>
      <c r="T635" s="83">
        <f t="shared" si="476"/>
        <v>0</v>
      </c>
      <c r="U635" s="146"/>
      <c r="AH635" s="146"/>
      <c r="AU635" s="146"/>
      <c r="BH635" s="146"/>
      <c r="BU635" s="146"/>
      <c r="CH635" s="146"/>
      <c r="CU635" s="146"/>
      <c r="DH635" s="146"/>
      <c r="DU635" s="146"/>
      <c r="EH635" s="146"/>
    </row>
    <row r="636" spans="1:138" ht="15.75" hidden="1" x14ac:dyDescent="0.25">
      <c r="A636" s="2">
        <f t="shared" si="471"/>
        <v>76</v>
      </c>
      <c r="B636" s="88">
        <f t="shared" si="471"/>
        <v>0</v>
      </c>
      <c r="C636" s="88">
        <f t="shared" si="471"/>
        <v>0</v>
      </c>
      <c r="D636" s="2">
        <f t="shared" si="471"/>
        <v>0</v>
      </c>
      <c r="E636" s="127">
        <f t="shared" si="471"/>
        <v>0</v>
      </c>
      <c r="H636" s="138">
        <v>0</v>
      </c>
      <c r="I636" s="83">
        <f t="shared" ref="I636:T636" si="477">I497+H636</f>
        <v>0</v>
      </c>
      <c r="J636" s="83">
        <f t="shared" si="477"/>
        <v>0</v>
      </c>
      <c r="K636" s="83">
        <f t="shared" si="477"/>
        <v>0</v>
      </c>
      <c r="L636" s="83">
        <f t="shared" si="477"/>
        <v>0</v>
      </c>
      <c r="M636" s="83">
        <f t="shared" si="477"/>
        <v>0</v>
      </c>
      <c r="N636" s="83">
        <f t="shared" si="477"/>
        <v>0</v>
      </c>
      <c r="O636" s="83">
        <f t="shared" si="477"/>
        <v>0</v>
      </c>
      <c r="P636" s="83">
        <f t="shared" si="477"/>
        <v>0</v>
      </c>
      <c r="Q636" s="83">
        <f t="shared" si="477"/>
        <v>0</v>
      </c>
      <c r="R636" s="83">
        <f t="shared" si="477"/>
        <v>0</v>
      </c>
      <c r="S636" s="83">
        <f t="shared" si="477"/>
        <v>0</v>
      </c>
      <c r="T636" s="83">
        <f t="shared" si="477"/>
        <v>0</v>
      </c>
      <c r="U636" s="146"/>
      <c r="AH636" s="146"/>
      <c r="AU636" s="146"/>
      <c r="BH636" s="146"/>
      <c r="BU636" s="146"/>
      <c r="CH636" s="146"/>
      <c r="CU636" s="146"/>
      <c r="DH636" s="146"/>
      <c r="DU636" s="146"/>
      <c r="EH636" s="146"/>
    </row>
    <row r="637" spans="1:138" ht="15.75" hidden="1" x14ac:dyDescent="0.25">
      <c r="A637" s="2">
        <f t="shared" si="471"/>
        <v>77</v>
      </c>
      <c r="B637" s="88">
        <f t="shared" si="471"/>
        <v>0</v>
      </c>
      <c r="C637" s="88">
        <f t="shared" si="471"/>
        <v>0</v>
      </c>
      <c r="D637" s="2">
        <f t="shared" si="471"/>
        <v>0</v>
      </c>
      <c r="E637" s="127">
        <f t="shared" si="471"/>
        <v>0</v>
      </c>
      <c r="H637" s="138">
        <v>0</v>
      </c>
      <c r="I637" s="83">
        <f t="shared" ref="I637:T637" si="478">I498+H637</f>
        <v>0</v>
      </c>
      <c r="J637" s="83">
        <f t="shared" si="478"/>
        <v>0</v>
      </c>
      <c r="K637" s="83">
        <f t="shared" si="478"/>
        <v>0</v>
      </c>
      <c r="L637" s="83">
        <f t="shared" si="478"/>
        <v>0</v>
      </c>
      <c r="M637" s="83">
        <f t="shared" si="478"/>
        <v>0</v>
      </c>
      <c r="N637" s="83">
        <f t="shared" si="478"/>
        <v>0</v>
      </c>
      <c r="O637" s="83">
        <f t="shared" si="478"/>
        <v>0</v>
      </c>
      <c r="P637" s="83">
        <f t="shared" si="478"/>
        <v>0</v>
      </c>
      <c r="Q637" s="83">
        <f t="shared" si="478"/>
        <v>0</v>
      </c>
      <c r="R637" s="83">
        <f t="shared" si="478"/>
        <v>0</v>
      </c>
      <c r="S637" s="83">
        <f t="shared" si="478"/>
        <v>0</v>
      </c>
      <c r="T637" s="83">
        <f t="shared" si="478"/>
        <v>0</v>
      </c>
      <c r="U637" s="146"/>
      <c r="AH637" s="146"/>
      <c r="AU637" s="146"/>
      <c r="BH637" s="146"/>
      <c r="BU637" s="146"/>
      <c r="CH637" s="146"/>
      <c r="CU637" s="146"/>
      <c r="DH637" s="146"/>
      <c r="DU637" s="146"/>
      <c r="EH637" s="146"/>
    </row>
    <row r="638" spans="1:138" ht="15.75" hidden="1" x14ac:dyDescent="0.25">
      <c r="A638" s="2">
        <f t="shared" si="471"/>
        <v>78</v>
      </c>
      <c r="B638" s="88">
        <f t="shared" si="471"/>
        <v>0</v>
      </c>
      <c r="C638" s="88">
        <f t="shared" si="471"/>
        <v>0</v>
      </c>
      <c r="D638" s="2">
        <f t="shared" si="471"/>
        <v>0</v>
      </c>
      <c r="E638" s="127">
        <f t="shared" si="471"/>
        <v>0</v>
      </c>
      <c r="H638" s="138">
        <v>0</v>
      </c>
      <c r="I638" s="83">
        <f t="shared" ref="I638:T638" si="479">I499+H638</f>
        <v>0</v>
      </c>
      <c r="J638" s="83">
        <f t="shared" si="479"/>
        <v>0</v>
      </c>
      <c r="K638" s="83">
        <f t="shared" si="479"/>
        <v>0</v>
      </c>
      <c r="L638" s="83">
        <f t="shared" si="479"/>
        <v>0</v>
      </c>
      <c r="M638" s="83">
        <f t="shared" si="479"/>
        <v>0</v>
      </c>
      <c r="N638" s="83">
        <f t="shared" si="479"/>
        <v>0</v>
      </c>
      <c r="O638" s="83">
        <f t="shared" si="479"/>
        <v>0</v>
      </c>
      <c r="P638" s="83">
        <f t="shared" si="479"/>
        <v>0</v>
      </c>
      <c r="Q638" s="83">
        <f t="shared" si="479"/>
        <v>0</v>
      </c>
      <c r="R638" s="83">
        <f t="shared" si="479"/>
        <v>0</v>
      </c>
      <c r="S638" s="83">
        <f t="shared" si="479"/>
        <v>0</v>
      </c>
      <c r="T638" s="83">
        <f t="shared" si="479"/>
        <v>0</v>
      </c>
      <c r="U638" s="146"/>
      <c r="AH638" s="146"/>
      <c r="AU638" s="146"/>
      <c r="BH638" s="146"/>
      <c r="BU638" s="146"/>
      <c r="CH638" s="146"/>
      <c r="CU638" s="146"/>
      <c r="DH638" s="146"/>
      <c r="DU638" s="146"/>
      <c r="EH638" s="146"/>
    </row>
    <row r="639" spans="1:138" ht="15.75" hidden="1" x14ac:dyDescent="0.25">
      <c r="A639" s="2">
        <f t="shared" si="471"/>
        <v>79</v>
      </c>
      <c r="B639" s="88">
        <f t="shared" si="471"/>
        <v>0</v>
      </c>
      <c r="C639" s="88">
        <f t="shared" si="471"/>
        <v>0</v>
      </c>
      <c r="D639" s="2">
        <f t="shared" si="471"/>
        <v>0</v>
      </c>
      <c r="E639" s="127">
        <f t="shared" si="471"/>
        <v>0</v>
      </c>
      <c r="H639" s="138">
        <v>0</v>
      </c>
      <c r="I639" s="83">
        <f t="shared" ref="I639:T639" si="480">I500+H639</f>
        <v>0</v>
      </c>
      <c r="J639" s="83">
        <f t="shared" si="480"/>
        <v>0</v>
      </c>
      <c r="K639" s="83">
        <f t="shared" si="480"/>
        <v>0</v>
      </c>
      <c r="L639" s="83">
        <f t="shared" si="480"/>
        <v>0</v>
      </c>
      <c r="M639" s="83">
        <f t="shared" si="480"/>
        <v>0</v>
      </c>
      <c r="N639" s="83">
        <f t="shared" si="480"/>
        <v>0</v>
      </c>
      <c r="O639" s="83">
        <f t="shared" si="480"/>
        <v>0</v>
      </c>
      <c r="P639" s="83">
        <f t="shared" si="480"/>
        <v>0</v>
      </c>
      <c r="Q639" s="83">
        <f t="shared" si="480"/>
        <v>0</v>
      </c>
      <c r="R639" s="83">
        <f t="shared" si="480"/>
        <v>0</v>
      </c>
      <c r="S639" s="83">
        <f t="shared" si="480"/>
        <v>0</v>
      </c>
      <c r="T639" s="83">
        <f t="shared" si="480"/>
        <v>0</v>
      </c>
      <c r="U639" s="146"/>
      <c r="AH639" s="146"/>
      <c r="AU639" s="146"/>
      <c r="BH639" s="146"/>
      <c r="BU639" s="146"/>
      <c r="CH639" s="146"/>
      <c r="CU639" s="146"/>
      <c r="DH639" s="146"/>
      <c r="DU639" s="146"/>
      <c r="EH639" s="146"/>
    </row>
    <row r="640" spans="1:138" ht="15.75" hidden="1" x14ac:dyDescent="0.25">
      <c r="A640" s="2">
        <f t="shared" si="471"/>
        <v>80</v>
      </c>
      <c r="B640" s="88">
        <f t="shared" si="471"/>
        <v>0</v>
      </c>
      <c r="C640" s="88">
        <f t="shared" si="471"/>
        <v>0</v>
      </c>
      <c r="D640" s="2">
        <f t="shared" si="471"/>
        <v>0</v>
      </c>
      <c r="E640" s="127">
        <f t="shared" si="471"/>
        <v>0</v>
      </c>
      <c r="H640" s="138">
        <v>0</v>
      </c>
      <c r="I640" s="83">
        <f t="shared" ref="I640:T640" si="481">I501+H640</f>
        <v>0</v>
      </c>
      <c r="J640" s="83">
        <f t="shared" si="481"/>
        <v>0</v>
      </c>
      <c r="K640" s="83">
        <f t="shared" si="481"/>
        <v>0</v>
      </c>
      <c r="L640" s="83">
        <f t="shared" si="481"/>
        <v>0</v>
      </c>
      <c r="M640" s="83">
        <f t="shared" si="481"/>
        <v>0</v>
      </c>
      <c r="N640" s="83">
        <f t="shared" si="481"/>
        <v>0</v>
      </c>
      <c r="O640" s="83">
        <f t="shared" si="481"/>
        <v>0</v>
      </c>
      <c r="P640" s="83">
        <f t="shared" si="481"/>
        <v>0</v>
      </c>
      <c r="Q640" s="83">
        <f t="shared" si="481"/>
        <v>0</v>
      </c>
      <c r="R640" s="83">
        <f t="shared" si="481"/>
        <v>0</v>
      </c>
      <c r="S640" s="83">
        <f t="shared" si="481"/>
        <v>0</v>
      </c>
      <c r="T640" s="83">
        <f t="shared" si="481"/>
        <v>0</v>
      </c>
      <c r="U640" s="146"/>
      <c r="AH640" s="146"/>
      <c r="AU640" s="146"/>
      <c r="BH640" s="146"/>
      <c r="BU640" s="146"/>
      <c r="CH640" s="146"/>
      <c r="CU640" s="146"/>
      <c r="DH640" s="146"/>
      <c r="DU640" s="146"/>
      <c r="EH640" s="146"/>
    </row>
    <row r="641" spans="1:138" ht="15.75" hidden="1" x14ac:dyDescent="0.25">
      <c r="A641" s="2">
        <f t="shared" ref="A641:E650" si="482">A502</f>
        <v>81</v>
      </c>
      <c r="B641" s="88">
        <f t="shared" si="482"/>
        <v>0</v>
      </c>
      <c r="C641" s="88">
        <f t="shared" si="482"/>
        <v>0</v>
      </c>
      <c r="D641" s="2">
        <f t="shared" si="482"/>
        <v>0</v>
      </c>
      <c r="E641" s="127">
        <f t="shared" si="482"/>
        <v>0</v>
      </c>
      <c r="H641" s="138">
        <v>0</v>
      </c>
      <c r="I641" s="83">
        <f t="shared" ref="I641:T641" si="483">I502+H641</f>
        <v>0</v>
      </c>
      <c r="J641" s="83">
        <f t="shared" si="483"/>
        <v>0</v>
      </c>
      <c r="K641" s="83">
        <f t="shared" si="483"/>
        <v>0</v>
      </c>
      <c r="L641" s="83">
        <f t="shared" si="483"/>
        <v>0</v>
      </c>
      <c r="M641" s="83">
        <f t="shared" si="483"/>
        <v>0</v>
      </c>
      <c r="N641" s="83">
        <f t="shared" si="483"/>
        <v>0</v>
      </c>
      <c r="O641" s="83">
        <f t="shared" si="483"/>
        <v>0</v>
      </c>
      <c r="P641" s="83">
        <f t="shared" si="483"/>
        <v>0</v>
      </c>
      <c r="Q641" s="83">
        <f t="shared" si="483"/>
        <v>0</v>
      </c>
      <c r="R641" s="83">
        <f t="shared" si="483"/>
        <v>0</v>
      </c>
      <c r="S641" s="83">
        <f t="shared" si="483"/>
        <v>0</v>
      </c>
      <c r="T641" s="83">
        <f t="shared" si="483"/>
        <v>0</v>
      </c>
      <c r="U641" s="146"/>
      <c r="AH641" s="146"/>
      <c r="AU641" s="146"/>
      <c r="BH641" s="146"/>
      <c r="BU641" s="146"/>
      <c r="CH641" s="146"/>
      <c r="CU641" s="146"/>
      <c r="DH641" s="146"/>
      <c r="DU641" s="146"/>
      <c r="EH641" s="146"/>
    </row>
    <row r="642" spans="1:138" ht="15.75" hidden="1" x14ac:dyDescent="0.25">
      <c r="A642" s="2">
        <f t="shared" si="482"/>
        <v>82</v>
      </c>
      <c r="B642" s="88">
        <f t="shared" si="482"/>
        <v>0</v>
      </c>
      <c r="C642" s="88">
        <f t="shared" si="482"/>
        <v>0</v>
      </c>
      <c r="D642" s="2">
        <f t="shared" si="482"/>
        <v>0</v>
      </c>
      <c r="E642" s="127">
        <f t="shared" si="482"/>
        <v>0</v>
      </c>
      <c r="H642" s="138">
        <v>0</v>
      </c>
      <c r="I642" s="83">
        <f t="shared" ref="I642:T642" si="484">I503+H642</f>
        <v>0</v>
      </c>
      <c r="J642" s="83">
        <f t="shared" si="484"/>
        <v>0</v>
      </c>
      <c r="K642" s="83">
        <f t="shared" si="484"/>
        <v>0</v>
      </c>
      <c r="L642" s="83">
        <f t="shared" si="484"/>
        <v>0</v>
      </c>
      <c r="M642" s="83">
        <f t="shared" si="484"/>
        <v>0</v>
      </c>
      <c r="N642" s="83">
        <f t="shared" si="484"/>
        <v>0</v>
      </c>
      <c r="O642" s="83">
        <f t="shared" si="484"/>
        <v>0</v>
      </c>
      <c r="P642" s="83">
        <f t="shared" si="484"/>
        <v>0</v>
      </c>
      <c r="Q642" s="83">
        <f t="shared" si="484"/>
        <v>0</v>
      </c>
      <c r="R642" s="83">
        <f t="shared" si="484"/>
        <v>0</v>
      </c>
      <c r="S642" s="83">
        <f t="shared" si="484"/>
        <v>0</v>
      </c>
      <c r="T642" s="83">
        <f t="shared" si="484"/>
        <v>0</v>
      </c>
      <c r="U642" s="146"/>
      <c r="AH642" s="146"/>
      <c r="AU642" s="146"/>
      <c r="BH642" s="146"/>
      <c r="BU642" s="146"/>
      <c r="CH642" s="146"/>
      <c r="CU642" s="146"/>
      <c r="DH642" s="146"/>
      <c r="DU642" s="146"/>
      <c r="EH642" s="146"/>
    </row>
    <row r="643" spans="1:138" ht="15.75" hidden="1" x14ac:dyDescent="0.25">
      <c r="A643" s="2">
        <f t="shared" si="482"/>
        <v>83</v>
      </c>
      <c r="B643" s="88">
        <f t="shared" si="482"/>
        <v>0</v>
      </c>
      <c r="C643" s="88">
        <f t="shared" si="482"/>
        <v>0</v>
      </c>
      <c r="D643" s="2">
        <f t="shared" si="482"/>
        <v>0</v>
      </c>
      <c r="E643" s="127">
        <f t="shared" si="482"/>
        <v>0</v>
      </c>
      <c r="H643" s="138">
        <v>0</v>
      </c>
      <c r="I643" s="83">
        <f t="shared" ref="I643:T643" si="485">I504+H643</f>
        <v>0</v>
      </c>
      <c r="J643" s="83">
        <f t="shared" si="485"/>
        <v>0</v>
      </c>
      <c r="K643" s="83">
        <f t="shared" si="485"/>
        <v>0</v>
      </c>
      <c r="L643" s="83">
        <f t="shared" si="485"/>
        <v>0</v>
      </c>
      <c r="M643" s="83">
        <f t="shared" si="485"/>
        <v>0</v>
      </c>
      <c r="N643" s="83">
        <f t="shared" si="485"/>
        <v>0</v>
      </c>
      <c r="O643" s="83">
        <f t="shared" si="485"/>
        <v>0</v>
      </c>
      <c r="P643" s="83">
        <f t="shared" si="485"/>
        <v>0</v>
      </c>
      <c r="Q643" s="83">
        <f t="shared" si="485"/>
        <v>0</v>
      </c>
      <c r="R643" s="83">
        <f t="shared" si="485"/>
        <v>0</v>
      </c>
      <c r="S643" s="83">
        <f t="shared" si="485"/>
        <v>0</v>
      </c>
      <c r="T643" s="83">
        <f t="shared" si="485"/>
        <v>0</v>
      </c>
      <c r="U643" s="146"/>
      <c r="AH643" s="146"/>
      <c r="AU643" s="146"/>
      <c r="BH643" s="146"/>
      <c r="BU643" s="146"/>
      <c r="CH643" s="146"/>
      <c r="CU643" s="146"/>
      <c r="DH643" s="146"/>
      <c r="DU643" s="146"/>
      <c r="EH643" s="146"/>
    </row>
    <row r="644" spans="1:138" ht="15.75" hidden="1" x14ac:dyDescent="0.25">
      <c r="A644" s="2">
        <f t="shared" si="482"/>
        <v>84</v>
      </c>
      <c r="B644" s="88">
        <f t="shared" si="482"/>
        <v>0</v>
      </c>
      <c r="C644" s="88">
        <f t="shared" si="482"/>
        <v>0</v>
      </c>
      <c r="D644" s="2">
        <f t="shared" si="482"/>
        <v>0</v>
      </c>
      <c r="E644" s="127">
        <f t="shared" si="482"/>
        <v>0</v>
      </c>
      <c r="H644" s="138">
        <v>0</v>
      </c>
      <c r="I644" s="83">
        <f t="shared" ref="I644:T644" si="486">I505+H644</f>
        <v>0</v>
      </c>
      <c r="J644" s="83">
        <f t="shared" si="486"/>
        <v>0</v>
      </c>
      <c r="K644" s="83">
        <f t="shared" si="486"/>
        <v>0</v>
      </c>
      <c r="L644" s="83">
        <f t="shared" si="486"/>
        <v>0</v>
      </c>
      <c r="M644" s="83">
        <f t="shared" si="486"/>
        <v>0</v>
      </c>
      <c r="N644" s="83">
        <f t="shared" si="486"/>
        <v>0</v>
      </c>
      <c r="O644" s="83">
        <f t="shared" si="486"/>
        <v>0</v>
      </c>
      <c r="P644" s="83">
        <f t="shared" si="486"/>
        <v>0</v>
      </c>
      <c r="Q644" s="83">
        <f t="shared" si="486"/>
        <v>0</v>
      </c>
      <c r="R644" s="83">
        <f t="shared" si="486"/>
        <v>0</v>
      </c>
      <c r="S644" s="83">
        <f t="shared" si="486"/>
        <v>0</v>
      </c>
      <c r="T644" s="83">
        <f t="shared" si="486"/>
        <v>0</v>
      </c>
      <c r="U644" s="146"/>
      <c r="AH644" s="146"/>
      <c r="AU644" s="146"/>
      <c r="BH644" s="146"/>
      <c r="BU644" s="146"/>
      <c r="CH644" s="146"/>
      <c r="CU644" s="146"/>
      <c r="DH644" s="146"/>
      <c r="DU644" s="146"/>
      <c r="EH644" s="146"/>
    </row>
    <row r="645" spans="1:138" ht="15.75" hidden="1" x14ac:dyDescent="0.25">
      <c r="A645" s="2">
        <f t="shared" si="482"/>
        <v>85</v>
      </c>
      <c r="B645" s="88">
        <f t="shared" si="482"/>
        <v>0</v>
      </c>
      <c r="C645" s="88">
        <f t="shared" si="482"/>
        <v>0</v>
      </c>
      <c r="D645" s="2">
        <f t="shared" si="482"/>
        <v>0</v>
      </c>
      <c r="E645" s="127">
        <f t="shared" si="482"/>
        <v>0</v>
      </c>
      <c r="H645" s="138">
        <v>0</v>
      </c>
      <c r="I645" s="83">
        <f t="shared" ref="I645:T645" si="487">I506+H645</f>
        <v>0</v>
      </c>
      <c r="J645" s="83">
        <f t="shared" si="487"/>
        <v>0</v>
      </c>
      <c r="K645" s="83">
        <f t="shared" si="487"/>
        <v>0</v>
      </c>
      <c r="L645" s="83">
        <f t="shared" si="487"/>
        <v>0</v>
      </c>
      <c r="M645" s="83">
        <f t="shared" si="487"/>
        <v>0</v>
      </c>
      <c r="N645" s="83">
        <f t="shared" si="487"/>
        <v>0</v>
      </c>
      <c r="O645" s="83">
        <f t="shared" si="487"/>
        <v>0</v>
      </c>
      <c r="P645" s="83">
        <f t="shared" si="487"/>
        <v>0</v>
      </c>
      <c r="Q645" s="83">
        <f t="shared" si="487"/>
        <v>0</v>
      </c>
      <c r="R645" s="83">
        <f t="shared" si="487"/>
        <v>0</v>
      </c>
      <c r="S645" s="83">
        <f t="shared" si="487"/>
        <v>0</v>
      </c>
      <c r="T645" s="83">
        <f t="shared" si="487"/>
        <v>0</v>
      </c>
      <c r="U645" s="146"/>
      <c r="AH645" s="146"/>
      <c r="AU645" s="146"/>
      <c r="BH645" s="146"/>
      <c r="BU645" s="146"/>
      <c r="CH645" s="146"/>
      <c r="CU645" s="146"/>
      <c r="DH645" s="146"/>
      <c r="DU645" s="146"/>
      <c r="EH645" s="146"/>
    </row>
    <row r="646" spans="1:138" ht="15.75" hidden="1" x14ac:dyDescent="0.25">
      <c r="A646" s="2">
        <f t="shared" si="482"/>
        <v>86</v>
      </c>
      <c r="B646" s="88">
        <f t="shared" si="482"/>
        <v>0</v>
      </c>
      <c r="C646" s="88">
        <f t="shared" si="482"/>
        <v>0</v>
      </c>
      <c r="D646" s="2">
        <f t="shared" si="482"/>
        <v>0</v>
      </c>
      <c r="E646" s="127">
        <f t="shared" si="482"/>
        <v>0</v>
      </c>
      <c r="H646" s="138">
        <v>0</v>
      </c>
      <c r="I646" s="83">
        <f t="shared" ref="I646:T646" si="488">I507+H646</f>
        <v>0</v>
      </c>
      <c r="J646" s="83">
        <f t="shared" si="488"/>
        <v>0</v>
      </c>
      <c r="K646" s="83">
        <f t="shared" si="488"/>
        <v>0</v>
      </c>
      <c r="L646" s="83">
        <f t="shared" si="488"/>
        <v>0</v>
      </c>
      <c r="M646" s="83">
        <f t="shared" si="488"/>
        <v>0</v>
      </c>
      <c r="N646" s="83">
        <f t="shared" si="488"/>
        <v>0</v>
      </c>
      <c r="O646" s="83">
        <f t="shared" si="488"/>
        <v>0</v>
      </c>
      <c r="P646" s="83">
        <f t="shared" si="488"/>
        <v>0</v>
      </c>
      <c r="Q646" s="83">
        <f t="shared" si="488"/>
        <v>0</v>
      </c>
      <c r="R646" s="83">
        <f t="shared" si="488"/>
        <v>0</v>
      </c>
      <c r="S646" s="83">
        <f t="shared" si="488"/>
        <v>0</v>
      </c>
      <c r="T646" s="83">
        <f t="shared" si="488"/>
        <v>0</v>
      </c>
      <c r="U646" s="146"/>
      <c r="AH646" s="146"/>
      <c r="AU646" s="146"/>
      <c r="BH646" s="146"/>
      <c r="BU646" s="146"/>
      <c r="CH646" s="146"/>
      <c r="CU646" s="146"/>
      <c r="DH646" s="146"/>
      <c r="DU646" s="146"/>
      <c r="EH646" s="146"/>
    </row>
    <row r="647" spans="1:138" ht="15.75" hidden="1" x14ac:dyDescent="0.25">
      <c r="A647" s="2">
        <f t="shared" si="482"/>
        <v>87</v>
      </c>
      <c r="B647" s="88">
        <f t="shared" si="482"/>
        <v>0</v>
      </c>
      <c r="C647" s="88">
        <f t="shared" si="482"/>
        <v>0</v>
      </c>
      <c r="D647" s="2">
        <f t="shared" si="482"/>
        <v>0</v>
      </c>
      <c r="E647" s="127">
        <f t="shared" si="482"/>
        <v>0</v>
      </c>
      <c r="H647" s="138">
        <v>0</v>
      </c>
      <c r="I647" s="83">
        <f t="shared" ref="I647:T647" si="489">I508+H647</f>
        <v>0</v>
      </c>
      <c r="J647" s="83">
        <f t="shared" si="489"/>
        <v>0</v>
      </c>
      <c r="K647" s="83">
        <f t="shared" si="489"/>
        <v>0</v>
      </c>
      <c r="L647" s="83">
        <f t="shared" si="489"/>
        <v>0</v>
      </c>
      <c r="M647" s="83">
        <f t="shared" si="489"/>
        <v>0</v>
      </c>
      <c r="N647" s="83">
        <f t="shared" si="489"/>
        <v>0</v>
      </c>
      <c r="O647" s="83">
        <f t="shared" si="489"/>
        <v>0</v>
      </c>
      <c r="P647" s="83">
        <f t="shared" si="489"/>
        <v>0</v>
      </c>
      <c r="Q647" s="83">
        <f t="shared" si="489"/>
        <v>0</v>
      </c>
      <c r="R647" s="83">
        <f t="shared" si="489"/>
        <v>0</v>
      </c>
      <c r="S647" s="83">
        <f t="shared" si="489"/>
        <v>0</v>
      </c>
      <c r="T647" s="83">
        <f t="shared" si="489"/>
        <v>0</v>
      </c>
      <c r="U647" s="146"/>
      <c r="AH647" s="146"/>
      <c r="AU647" s="146"/>
      <c r="BH647" s="146"/>
      <c r="BU647" s="146"/>
      <c r="CH647" s="146"/>
      <c r="CU647" s="146"/>
      <c r="DH647" s="146"/>
      <c r="DU647" s="146"/>
      <c r="EH647" s="146"/>
    </row>
    <row r="648" spans="1:138" ht="15.75" hidden="1" x14ac:dyDescent="0.25">
      <c r="A648" s="2">
        <f t="shared" si="482"/>
        <v>88</v>
      </c>
      <c r="B648" s="88">
        <f t="shared" si="482"/>
        <v>0</v>
      </c>
      <c r="C648" s="88">
        <f t="shared" si="482"/>
        <v>0</v>
      </c>
      <c r="D648" s="2">
        <f t="shared" si="482"/>
        <v>0</v>
      </c>
      <c r="E648" s="127">
        <f t="shared" si="482"/>
        <v>0</v>
      </c>
      <c r="H648" s="138">
        <v>0</v>
      </c>
      <c r="I648" s="83">
        <f t="shared" ref="I648:T648" si="490">I509+H648</f>
        <v>0</v>
      </c>
      <c r="J648" s="83">
        <f t="shared" si="490"/>
        <v>0</v>
      </c>
      <c r="K648" s="83">
        <f t="shared" si="490"/>
        <v>0</v>
      </c>
      <c r="L648" s="83">
        <f t="shared" si="490"/>
        <v>0</v>
      </c>
      <c r="M648" s="83">
        <f t="shared" si="490"/>
        <v>0</v>
      </c>
      <c r="N648" s="83">
        <f t="shared" si="490"/>
        <v>0</v>
      </c>
      <c r="O648" s="83">
        <f t="shared" si="490"/>
        <v>0</v>
      </c>
      <c r="P648" s="83">
        <f t="shared" si="490"/>
        <v>0</v>
      </c>
      <c r="Q648" s="83">
        <f t="shared" si="490"/>
        <v>0</v>
      </c>
      <c r="R648" s="83">
        <f t="shared" si="490"/>
        <v>0</v>
      </c>
      <c r="S648" s="83">
        <f t="shared" si="490"/>
        <v>0</v>
      </c>
      <c r="T648" s="83">
        <f t="shared" si="490"/>
        <v>0</v>
      </c>
      <c r="U648" s="146"/>
      <c r="AH648" s="146"/>
      <c r="AU648" s="146"/>
      <c r="BH648" s="146"/>
      <c r="BU648" s="146"/>
      <c r="CH648" s="146"/>
      <c r="CU648" s="146"/>
      <c r="DH648" s="146"/>
      <c r="DU648" s="146"/>
      <c r="EH648" s="146"/>
    </row>
    <row r="649" spans="1:138" ht="15.75" hidden="1" x14ac:dyDescent="0.25">
      <c r="A649" s="2">
        <f t="shared" si="482"/>
        <v>89</v>
      </c>
      <c r="B649" s="88">
        <f t="shared" si="482"/>
        <v>0</v>
      </c>
      <c r="C649" s="88">
        <f t="shared" si="482"/>
        <v>0</v>
      </c>
      <c r="D649" s="2">
        <f t="shared" si="482"/>
        <v>0</v>
      </c>
      <c r="E649" s="127">
        <f t="shared" si="482"/>
        <v>0</v>
      </c>
      <c r="H649" s="138">
        <v>0</v>
      </c>
      <c r="I649" s="83">
        <f t="shared" ref="I649:T649" si="491">I510+H649</f>
        <v>0</v>
      </c>
      <c r="J649" s="83">
        <f t="shared" si="491"/>
        <v>0</v>
      </c>
      <c r="K649" s="83">
        <f t="shared" si="491"/>
        <v>0</v>
      </c>
      <c r="L649" s="83">
        <f t="shared" si="491"/>
        <v>0</v>
      </c>
      <c r="M649" s="83">
        <f t="shared" si="491"/>
        <v>0</v>
      </c>
      <c r="N649" s="83">
        <f t="shared" si="491"/>
        <v>0</v>
      </c>
      <c r="O649" s="83">
        <f t="shared" si="491"/>
        <v>0</v>
      </c>
      <c r="P649" s="83">
        <f t="shared" si="491"/>
        <v>0</v>
      </c>
      <c r="Q649" s="83">
        <f t="shared" si="491"/>
        <v>0</v>
      </c>
      <c r="R649" s="83">
        <f t="shared" si="491"/>
        <v>0</v>
      </c>
      <c r="S649" s="83">
        <f t="shared" si="491"/>
        <v>0</v>
      </c>
      <c r="T649" s="83">
        <f t="shared" si="491"/>
        <v>0</v>
      </c>
      <c r="U649" s="146"/>
      <c r="AH649" s="146"/>
      <c r="AU649" s="146"/>
      <c r="BH649" s="146"/>
      <c r="BU649" s="146"/>
      <c r="CH649" s="146"/>
      <c r="CU649" s="146"/>
      <c r="DH649" s="146"/>
      <c r="DU649" s="146"/>
      <c r="EH649" s="146"/>
    </row>
    <row r="650" spans="1:138" ht="15.75" hidden="1" x14ac:dyDescent="0.25">
      <c r="A650" s="2">
        <f t="shared" si="482"/>
        <v>90</v>
      </c>
      <c r="B650" s="88">
        <f t="shared" si="482"/>
        <v>0</v>
      </c>
      <c r="C650" s="88">
        <f t="shared" si="482"/>
        <v>0</v>
      </c>
      <c r="D650" s="2">
        <f t="shared" si="482"/>
        <v>0</v>
      </c>
      <c r="E650" s="127">
        <f t="shared" si="482"/>
        <v>0</v>
      </c>
      <c r="H650" s="138">
        <v>0</v>
      </c>
      <c r="I650" s="83">
        <f t="shared" ref="I650:T650" si="492">I511+H650</f>
        <v>0</v>
      </c>
      <c r="J650" s="83">
        <f t="shared" si="492"/>
        <v>0</v>
      </c>
      <c r="K650" s="83">
        <f t="shared" si="492"/>
        <v>0</v>
      </c>
      <c r="L650" s="83">
        <f t="shared" si="492"/>
        <v>0</v>
      </c>
      <c r="M650" s="83">
        <f t="shared" si="492"/>
        <v>0</v>
      </c>
      <c r="N650" s="83">
        <f t="shared" si="492"/>
        <v>0</v>
      </c>
      <c r="O650" s="83">
        <f t="shared" si="492"/>
        <v>0</v>
      </c>
      <c r="P650" s="83">
        <f t="shared" si="492"/>
        <v>0</v>
      </c>
      <c r="Q650" s="83">
        <f t="shared" si="492"/>
        <v>0</v>
      </c>
      <c r="R650" s="83">
        <f t="shared" si="492"/>
        <v>0</v>
      </c>
      <c r="S650" s="83">
        <f t="shared" si="492"/>
        <v>0</v>
      </c>
      <c r="T650" s="83">
        <f t="shared" si="492"/>
        <v>0</v>
      </c>
      <c r="U650" s="146"/>
      <c r="AH650" s="146"/>
      <c r="AU650" s="146"/>
      <c r="BH650" s="146"/>
      <c r="BU650" s="146"/>
      <c r="CH650" s="146"/>
      <c r="CU650" s="146"/>
      <c r="DH650" s="146"/>
      <c r="DU650" s="146"/>
      <c r="EH650" s="146"/>
    </row>
    <row r="651" spans="1:138" ht="15.75" hidden="1" x14ac:dyDescent="0.25">
      <c r="A651" s="2">
        <f t="shared" ref="A651:E660" si="493">A512</f>
        <v>91</v>
      </c>
      <c r="B651" s="88">
        <f t="shared" si="493"/>
        <v>0</v>
      </c>
      <c r="C651" s="88">
        <f t="shared" si="493"/>
        <v>0</v>
      </c>
      <c r="D651" s="2">
        <f t="shared" si="493"/>
        <v>0</v>
      </c>
      <c r="E651" s="127">
        <f t="shared" si="493"/>
        <v>0</v>
      </c>
      <c r="H651" s="138">
        <v>0</v>
      </c>
      <c r="I651" s="83">
        <f t="shared" ref="I651:T651" si="494">I512+H651</f>
        <v>0</v>
      </c>
      <c r="J651" s="83">
        <f t="shared" si="494"/>
        <v>0</v>
      </c>
      <c r="K651" s="83">
        <f t="shared" si="494"/>
        <v>0</v>
      </c>
      <c r="L651" s="83">
        <f t="shared" si="494"/>
        <v>0</v>
      </c>
      <c r="M651" s="83">
        <f t="shared" si="494"/>
        <v>0</v>
      </c>
      <c r="N651" s="83">
        <f t="shared" si="494"/>
        <v>0</v>
      </c>
      <c r="O651" s="83">
        <f t="shared" si="494"/>
        <v>0</v>
      </c>
      <c r="P651" s="83">
        <f t="shared" si="494"/>
        <v>0</v>
      </c>
      <c r="Q651" s="83">
        <f t="shared" si="494"/>
        <v>0</v>
      </c>
      <c r="R651" s="83">
        <f t="shared" si="494"/>
        <v>0</v>
      </c>
      <c r="S651" s="83">
        <f t="shared" si="494"/>
        <v>0</v>
      </c>
      <c r="T651" s="83">
        <f t="shared" si="494"/>
        <v>0</v>
      </c>
      <c r="U651" s="146"/>
      <c r="AH651" s="146"/>
      <c r="AU651" s="146"/>
      <c r="BH651" s="146"/>
      <c r="BU651" s="146"/>
      <c r="CH651" s="146"/>
      <c r="CU651" s="146"/>
      <c r="DH651" s="146"/>
      <c r="DU651" s="146"/>
      <c r="EH651" s="146"/>
    </row>
    <row r="652" spans="1:138" ht="15.75" hidden="1" x14ac:dyDescent="0.25">
      <c r="A652" s="2">
        <f t="shared" si="493"/>
        <v>92</v>
      </c>
      <c r="B652" s="88">
        <f t="shared" si="493"/>
        <v>0</v>
      </c>
      <c r="C652" s="88">
        <f t="shared" si="493"/>
        <v>0</v>
      </c>
      <c r="D652" s="2">
        <f t="shared" si="493"/>
        <v>0</v>
      </c>
      <c r="E652" s="127">
        <f t="shared" si="493"/>
        <v>0</v>
      </c>
      <c r="H652" s="138">
        <v>0</v>
      </c>
      <c r="I652" s="83">
        <f t="shared" ref="I652:T652" si="495">I513+H652</f>
        <v>0</v>
      </c>
      <c r="J652" s="83">
        <f t="shared" si="495"/>
        <v>0</v>
      </c>
      <c r="K652" s="83">
        <f t="shared" si="495"/>
        <v>0</v>
      </c>
      <c r="L652" s="83">
        <f t="shared" si="495"/>
        <v>0</v>
      </c>
      <c r="M652" s="83">
        <f t="shared" si="495"/>
        <v>0</v>
      </c>
      <c r="N652" s="83">
        <f t="shared" si="495"/>
        <v>0</v>
      </c>
      <c r="O652" s="83">
        <f t="shared" si="495"/>
        <v>0</v>
      </c>
      <c r="P652" s="83">
        <f t="shared" si="495"/>
        <v>0</v>
      </c>
      <c r="Q652" s="83">
        <f t="shared" si="495"/>
        <v>0</v>
      </c>
      <c r="R652" s="83">
        <f t="shared" si="495"/>
        <v>0</v>
      </c>
      <c r="S652" s="83">
        <f t="shared" si="495"/>
        <v>0</v>
      </c>
      <c r="T652" s="83">
        <f t="shared" si="495"/>
        <v>0</v>
      </c>
      <c r="U652" s="146"/>
      <c r="AH652" s="146"/>
      <c r="AU652" s="146"/>
      <c r="BH652" s="146"/>
      <c r="BU652" s="146"/>
      <c r="CH652" s="146"/>
      <c r="CU652" s="146"/>
      <c r="DH652" s="146"/>
      <c r="DU652" s="146"/>
      <c r="EH652" s="146"/>
    </row>
    <row r="653" spans="1:138" ht="15.75" hidden="1" x14ac:dyDescent="0.25">
      <c r="A653" s="2">
        <f t="shared" si="493"/>
        <v>93</v>
      </c>
      <c r="B653" s="88">
        <f t="shared" si="493"/>
        <v>0</v>
      </c>
      <c r="C653" s="88">
        <f t="shared" si="493"/>
        <v>0</v>
      </c>
      <c r="D653" s="2">
        <f t="shared" si="493"/>
        <v>0</v>
      </c>
      <c r="E653" s="127">
        <f t="shared" si="493"/>
        <v>0</v>
      </c>
      <c r="H653" s="138">
        <v>0</v>
      </c>
      <c r="I653" s="83">
        <f t="shared" ref="I653:T653" si="496">I514+H653</f>
        <v>0</v>
      </c>
      <c r="J653" s="83">
        <f t="shared" si="496"/>
        <v>0</v>
      </c>
      <c r="K653" s="83">
        <f t="shared" si="496"/>
        <v>0</v>
      </c>
      <c r="L653" s="83">
        <f t="shared" si="496"/>
        <v>0</v>
      </c>
      <c r="M653" s="83">
        <f t="shared" si="496"/>
        <v>0</v>
      </c>
      <c r="N653" s="83">
        <f t="shared" si="496"/>
        <v>0</v>
      </c>
      <c r="O653" s="83">
        <f t="shared" si="496"/>
        <v>0</v>
      </c>
      <c r="P653" s="83">
        <f t="shared" si="496"/>
        <v>0</v>
      </c>
      <c r="Q653" s="83">
        <f t="shared" si="496"/>
        <v>0</v>
      </c>
      <c r="R653" s="83">
        <f t="shared" si="496"/>
        <v>0</v>
      </c>
      <c r="S653" s="83">
        <f t="shared" si="496"/>
        <v>0</v>
      </c>
      <c r="T653" s="83">
        <f t="shared" si="496"/>
        <v>0</v>
      </c>
      <c r="U653" s="146"/>
      <c r="AH653" s="146"/>
      <c r="AU653" s="146"/>
      <c r="BH653" s="146"/>
      <c r="BU653" s="146"/>
      <c r="CH653" s="146"/>
      <c r="CU653" s="146"/>
      <c r="DH653" s="146"/>
      <c r="DU653" s="146"/>
      <c r="EH653" s="146"/>
    </row>
    <row r="654" spans="1:138" ht="15.75" hidden="1" x14ac:dyDescent="0.25">
      <c r="A654" s="2">
        <f t="shared" si="493"/>
        <v>94</v>
      </c>
      <c r="B654" s="88">
        <f t="shared" si="493"/>
        <v>0</v>
      </c>
      <c r="C654" s="88">
        <f t="shared" si="493"/>
        <v>0</v>
      </c>
      <c r="D654" s="2">
        <f t="shared" si="493"/>
        <v>0</v>
      </c>
      <c r="E654" s="127">
        <f t="shared" si="493"/>
        <v>0</v>
      </c>
      <c r="H654" s="138">
        <v>0</v>
      </c>
      <c r="I654" s="83">
        <f t="shared" ref="I654:T654" si="497">I515+H654</f>
        <v>0</v>
      </c>
      <c r="J654" s="83">
        <f t="shared" si="497"/>
        <v>0</v>
      </c>
      <c r="K654" s="83">
        <f t="shared" si="497"/>
        <v>0</v>
      </c>
      <c r="L654" s="83">
        <f t="shared" si="497"/>
        <v>0</v>
      </c>
      <c r="M654" s="83">
        <f t="shared" si="497"/>
        <v>0</v>
      </c>
      <c r="N654" s="83">
        <f t="shared" si="497"/>
        <v>0</v>
      </c>
      <c r="O654" s="83">
        <f t="shared" si="497"/>
        <v>0</v>
      </c>
      <c r="P654" s="83">
        <f t="shared" si="497"/>
        <v>0</v>
      </c>
      <c r="Q654" s="83">
        <f t="shared" si="497"/>
        <v>0</v>
      </c>
      <c r="R654" s="83">
        <f t="shared" si="497"/>
        <v>0</v>
      </c>
      <c r="S654" s="83">
        <f t="shared" si="497"/>
        <v>0</v>
      </c>
      <c r="T654" s="83">
        <f t="shared" si="497"/>
        <v>0</v>
      </c>
      <c r="U654" s="146"/>
      <c r="AH654" s="146"/>
      <c r="AU654" s="146"/>
      <c r="BH654" s="146"/>
      <c r="BU654" s="146"/>
      <c r="CH654" s="146"/>
      <c r="CU654" s="146"/>
      <c r="DH654" s="146"/>
      <c r="DU654" s="146"/>
      <c r="EH654" s="146"/>
    </row>
    <row r="655" spans="1:138" ht="15.75" hidden="1" x14ac:dyDescent="0.25">
      <c r="A655" s="2">
        <f t="shared" si="493"/>
        <v>95</v>
      </c>
      <c r="B655" s="88">
        <f t="shared" si="493"/>
        <v>0</v>
      </c>
      <c r="C655" s="88">
        <f t="shared" si="493"/>
        <v>0</v>
      </c>
      <c r="D655" s="2">
        <f t="shared" si="493"/>
        <v>0</v>
      </c>
      <c r="E655" s="127">
        <f t="shared" si="493"/>
        <v>0</v>
      </c>
      <c r="H655" s="138">
        <v>0</v>
      </c>
      <c r="I655" s="83">
        <f t="shared" ref="I655:T655" si="498">I516+H655</f>
        <v>0</v>
      </c>
      <c r="J655" s="83">
        <f t="shared" si="498"/>
        <v>0</v>
      </c>
      <c r="K655" s="83">
        <f t="shared" si="498"/>
        <v>0</v>
      </c>
      <c r="L655" s="83">
        <f t="shared" si="498"/>
        <v>0</v>
      </c>
      <c r="M655" s="83">
        <f t="shared" si="498"/>
        <v>0</v>
      </c>
      <c r="N655" s="83">
        <f t="shared" si="498"/>
        <v>0</v>
      </c>
      <c r="O655" s="83">
        <f t="shared" si="498"/>
        <v>0</v>
      </c>
      <c r="P655" s="83">
        <f t="shared" si="498"/>
        <v>0</v>
      </c>
      <c r="Q655" s="83">
        <f t="shared" si="498"/>
        <v>0</v>
      </c>
      <c r="R655" s="83">
        <f t="shared" si="498"/>
        <v>0</v>
      </c>
      <c r="S655" s="83">
        <f t="shared" si="498"/>
        <v>0</v>
      </c>
      <c r="T655" s="83">
        <f t="shared" si="498"/>
        <v>0</v>
      </c>
      <c r="U655" s="146"/>
      <c r="AH655" s="146"/>
      <c r="AU655" s="146"/>
      <c r="BH655" s="146"/>
      <c r="BU655" s="146"/>
      <c r="CH655" s="146"/>
      <c r="CU655" s="146"/>
      <c r="DH655" s="146"/>
      <c r="DU655" s="146"/>
      <c r="EH655" s="146"/>
    </row>
    <row r="656" spans="1:138" ht="15.75" hidden="1" x14ac:dyDescent="0.25">
      <c r="A656" s="2">
        <f t="shared" si="493"/>
        <v>96</v>
      </c>
      <c r="B656" s="88">
        <f t="shared" si="493"/>
        <v>0</v>
      </c>
      <c r="C656" s="88">
        <f t="shared" si="493"/>
        <v>0</v>
      </c>
      <c r="D656" s="2">
        <f t="shared" si="493"/>
        <v>0</v>
      </c>
      <c r="E656" s="127">
        <f t="shared" si="493"/>
        <v>0</v>
      </c>
      <c r="H656" s="138">
        <v>0</v>
      </c>
      <c r="I656" s="83">
        <f t="shared" ref="I656:T656" si="499">I517+H656</f>
        <v>0</v>
      </c>
      <c r="J656" s="83">
        <f t="shared" si="499"/>
        <v>0</v>
      </c>
      <c r="K656" s="83">
        <f t="shared" si="499"/>
        <v>0</v>
      </c>
      <c r="L656" s="83">
        <f t="shared" si="499"/>
        <v>0</v>
      </c>
      <c r="M656" s="83">
        <f t="shared" si="499"/>
        <v>0</v>
      </c>
      <c r="N656" s="83">
        <f t="shared" si="499"/>
        <v>0</v>
      </c>
      <c r="O656" s="83">
        <f t="shared" si="499"/>
        <v>0</v>
      </c>
      <c r="P656" s="83">
        <f t="shared" si="499"/>
        <v>0</v>
      </c>
      <c r="Q656" s="83">
        <f t="shared" si="499"/>
        <v>0</v>
      </c>
      <c r="R656" s="83">
        <f t="shared" si="499"/>
        <v>0</v>
      </c>
      <c r="S656" s="83">
        <f t="shared" si="499"/>
        <v>0</v>
      </c>
      <c r="T656" s="83">
        <f t="shared" si="499"/>
        <v>0</v>
      </c>
      <c r="U656" s="146"/>
      <c r="AH656" s="146"/>
      <c r="AU656" s="146"/>
      <c r="BH656" s="146"/>
      <c r="BU656" s="146"/>
      <c r="CH656" s="146"/>
      <c r="CU656" s="146"/>
      <c r="DH656" s="146"/>
      <c r="DU656" s="146"/>
      <c r="EH656" s="146"/>
    </row>
    <row r="657" spans="1:138" ht="15.75" hidden="1" x14ac:dyDescent="0.25">
      <c r="A657" s="2">
        <f t="shared" si="493"/>
        <v>97</v>
      </c>
      <c r="B657" s="88">
        <f t="shared" si="493"/>
        <v>0</v>
      </c>
      <c r="C657" s="88">
        <f t="shared" si="493"/>
        <v>0</v>
      </c>
      <c r="D657" s="2">
        <f t="shared" si="493"/>
        <v>0</v>
      </c>
      <c r="E657" s="127">
        <f t="shared" si="493"/>
        <v>0</v>
      </c>
      <c r="H657" s="138">
        <v>0</v>
      </c>
      <c r="I657" s="83">
        <f t="shared" ref="I657:T657" si="500">I518+H657</f>
        <v>0</v>
      </c>
      <c r="J657" s="83">
        <f t="shared" si="500"/>
        <v>0</v>
      </c>
      <c r="K657" s="83">
        <f t="shared" si="500"/>
        <v>0</v>
      </c>
      <c r="L657" s="83">
        <f t="shared" si="500"/>
        <v>0</v>
      </c>
      <c r="M657" s="83">
        <f t="shared" si="500"/>
        <v>0</v>
      </c>
      <c r="N657" s="83">
        <f t="shared" si="500"/>
        <v>0</v>
      </c>
      <c r="O657" s="83">
        <f t="shared" si="500"/>
        <v>0</v>
      </c>
      <c r="P657" s="83">
        <f t="shared" si="500"/>
        <v>0</v>
      </c>
      <c r="Q657" s="83">
        <f t="shared" si="500"/>
        <v>0</v>
      </c>
      <c r="R657" s="83">
        <f t="shared" si="500"/>
        <v>0</v>
      </c>
      <c r="S657" s="83">
        <f t="shared" si="500"/>
        <v>0</v>
      </c>
      <c r="T657" s="83">
        <f t="shared" si="500"/>
        <v>0</v>
      </c>
      <c r="U657" s="146"/>
      <c r="AH657" s="146"/>
      <c r="AU657" s="146"/>
      <c r="BH657" s="146"/>
      <c r="BU657" s="146"/>
      <c r="CH657" s="146"/>
      <c r="CU657" s="146"/>
      <c r="DH657" s="146"/>
      <c r="DU657" s="146"/>
      <c r="EH657" s="146"/>
    </row>
    <row r="658" spans="1:138" ht="15.75" hidden="1" x14ac:dyDescent="0.25">
      <c r="A658" s="2">
        <f t="shared" si="493"/>
        <v>98</v>
      </c>
      <c r="B658" s="88">
        <f t="shared" si="493"/>
        <v>0</v>
      </c>
      <c r="C658" s="88">
        <f t="shared" si="493"/>
        <v>0</v>
      </c>
      <c r="D658" s="2">
        <f t="shared" si="493"/>
        <v>0</v>
      </c>
      <c r="E658" s="127">
        <f t="shared" si="493"/>
        <v>0</v>
      </c>
      <c r="H658" s="138">
        <v>0</v>
      </c>
      <c r="I658" s="83">
        <f t="shared" ref="I658:T658" si="501">I519+H658</f>
        <v>0</v>
      </c>
      <c r="J658" s="83">
        <f t="shared" si="501"/>
        <v>0</v>
      </c>
      <c r="K658" s="83">
        <f t="shared" si="501"/>
        <v>0</v>
      </c>
      <c r="L658" s="83">
        <f t="shared" si="501"/>
        <v>0</v>
      </c>
      <c r="M658" s="83">
        <f t="shared" si="501"/>
        <v>0</v>
      </c>
      <c r="N658" s="83">
        <f t="shared" si="501"/>
        <v>0</v>
      </c>
      <c r="O658" s="83">
        <f t="shared" si="501"/>
        <v>0</v>
      </c>
      <c r="P658" s="83">
        <f t="shared" si="501"/>
        <v>0</v>
      </c>
      <c r="Q658" s="83">
        <f t="shared" si="501"/>
        <v>0</v>
      </c>
      <c r="R658" s="83">
        <f t="shared" si="501"/>
        <v>0</v>
      </c>
      <c r="S658" s="83">
        <f t="shared" si="501"/>
        <v>0</v>
      </c>
      <c r="T658" s="83">
        <f t="shared" si="501"/>
        <v>0</v>
      </c>
      <c r="U658" s="146"/>
      <c r="AH658" s="146"/>
      <c r="AU658" s="146"/>
      <c r="BH658" s="146"/>
      <c r="BU658" s="146"/>
      <c r="CH658" s="146"/>
      <c r="CU658" s="146"/>
      <c r="DH658" s="146"/>
      <c r="DU658" s="146"/>
      <c r="EH658" s="146"/>
    </row>
    <row r="659" spans="1:138" ht="15.75" hidden="1" x14ac:dyDescent="0.25">
      <c r="A659" s="2">
        <f t="shared" si="493"/>
        <v>99</v>
      </c>
      <c r="B659" s="88">
        <f t="shared" si="493"/>
        <v>0</v>
      </c>
      <c r="C659" s="88">
        <f t="shared" si="493"/>
        <v>0</v>
      </c>
      <c r="D659" s="2">
        <f t="shared" si="493"/>
        <v>0</v>
      </c>
      <c r="E659" s="127">
        <f t="shared" si="493"/>
        <v>0</v>
      </c>
      <c r="H659" s="138">
        <v>0</v>
      </c>
      <c r="I659" s="83">
        <f t="shared" ref="I659:T659" si="502">I520+H659</f>
        <v>0</v>
      </c>
      <c r="J659" s="83">
        <f t="shared" si="502"/>
        <v>0</v>
      </c>
      <c r="K659" s="83">
        <f t="shared" si="502"/>
        <v>0</v>
      </c>
      <c r="L659" s="83">
        <f t="shared" si="502"/>
        <v>0</v>
      </c>
      <c r="M659" s="83">
        <f t="shared" si="502"/>
        <v>0</v>
      </c>
      <c r="N659" s="83">
        <f t="shared" si="502"/>
        <v>0</v>
      </c>
      <c r="O659" s="83">
        <f t="shared" si="502"/>
        <v>0</v>
      </c>
      <c r="P659" s="83">
        <f t="shared" si="502"/>
        <v>0</v>
      </c>
      <c r="Q659" s="83">
        <f t="shared" si="502"/>
        <v>0</v>
      </c>
      <c r="R659" s="83">
        <f t="shared" si="502"/>
        <v>0</v>
      </c>
      <c r="S659" s="83">
        <f t="shared" si="502"/>
        <v>0</v>
      </c>
      <c r="T659" s="83">
        <f t="shared" si="502"/>
        <v>0</v>
      </c>
      <c r="U659" s="146"/>
      <c r="AH659" s="146"/>
      <c r="AU659" s="146"/>
      <c r="BH659" s="146"/>
      <c r="BU659" s="146"/>
      <c r="CH659" s="146"/>
      <c r="CU659" s="146"/>
      <c r="DH659" s="146"/>
      <c r="DU659" s="146"/>
      <c r="EH659" s="146"/>
    </row>
    <row r="660" spans="1:138" ht="15.75" hidden="1" x14ac:dyDescent="0.25">
      <c r="A660" s="2">
        <f t="shared" si="493"/>
        <v>100</v>
      </c>
      <c r="B660" s="88">
        <f t="shared" si="493"/>
        <v>0</v>
      </c>
      <c r="C660" s="88">
        <f t="shared" si="493"/>
        <v>0</v>
      </c>
      <c r="D660" s="2">
        <f t="shared" si="493"/>
        <v>0</v>
      </c>
      <c r="E660" s="127">
        <f t="shared" si="493"/>
        <v>0</v>
      </c>
      <c r="H660" s="138">
        <v>0</v>
      </c>
      <c r="I660" s="83">
        <f t="shared" ref="I660:T660" si="503">I521+H660</f>
        <v>0</v>
      </c>
      <c r="J660" s="83">
        <f t="shared" si="503"/>
        <v>0</v>
      </c>
      <c r="K660" s="83">
        <f t="shared" si="503"/>
        <v>0</v>
      </c>
      <c r="L660" s="83">
        <f t="shared" si="503"/>
        <v>0</v>
      </c>
      <c r="M660" s="83">
        <f t="shared" si="503"/>
        <v>0</v>
      </c>
      <c r="N660" s="83">
        <f t="shared" si="503"/>
        <v>0</v>
      </c>
      <c r="O660" s="83">
        <f t="shared" si="503"/>
        <v>0</v>
      </c>
      <c r="P660" s="83">
        <f t="shared" si="503"/>
        <v>0</v>
      </c>
      <c r="Q660" s="83">
        <f t="shared" si="503"/>
        <v>0</v>
      </c>
      <c r="R660" s="83">
        <f t="shared" si="503"/>
        <v>0</v>
      </c>
      <c r="S660" s="83">
        <f t="shared" si="503"/>
        <v>0</v>
      </c>
      <c r="T660" s="83">
        <f t="shared" si="503"/>
        <v>0</v>
      </c>
      <c r="U660" s="146"/>
      <c r="AH660" s="146"/>
      <c r="AU660" s="146"/>
      <c r="BH660" s="146"/>
      <c r="BU660" s="146"/>
      <c r="CH660" s="146"/>
      <c r="CU660" s="146"/>
      <c r="DH660" s="146"/>
      <c r="DU660" s="146"/>
      <c r="EH660" s="146"/>
    </row>
    <row r="661" spans="1:138" ht="15.75" hidden="1" x14ac:dyDescent="0.25">
      <c r="A661" s="2">
        <f t="shared" ref="A661:E670" si="504">A522</f>
        <v>101</v>
      </c>
      <c r="B661" s="88">
        <f t="shared" si="504"/>
        <v>0</v>
      </c>
      <c r="C661" s="88">
        <f t="shared" si="504"/>
        <v>0</v>
      </c>
      <c r="D661" s="2">
        <f t="shared" si="504"/>
        <v>0</v>
      </c>
      <c r="E661" s="127">
        <f t="shared" si="504"/>
        <v>0</v>
      </c>
      <c r="H661" s="138">
        <v>0</v>
      </c>
      <c r="I661" s="83">
        <f t="shared" ref="I661:T661" si="505">I522+H661</f>
        <v>0</v>
      </c>
      <c r="J661" s="83">
        <f t="shared" si="505"/>
        <v>0</v>
      </c>
      <c r="K661" s="83">
        <f t="shared" si="505"/>
        <v>0</v>
      </c>
      <c r="L661" s="83">
        <f t="shared" si="505"/>
        <v>0</v>
      </c>
      <c r="M661" s="83">
        <f t="shared" si="505"/>
        <v>0</v>
      </c>
      <c r="N661" s="83">
        <f t="shared" si="505"/>
        <v>0</v>
      </c>
      <c r="O661" s="83">
        <f t="shared" si="505"/>
        <v>0</v>
      </c>
      <c r="P661" s="83">
        <f t="shared" si="505"/>
        <v>0</v>
      </c>
      <c r="Q661" s="83">
        <f t="shared" si="505"/>
        <v>0</v>
      </c>
      <c r="R661" s="83">
        <f t="shared" si="505"/>
        <v>0</v>
      </c>
      <c r="S661" s="83">
        <f t="shared" si="505"/>
        <v>0</v>
      </c>
      <c r="T661" s="83">
        <f t="shared" si="505"/>
        <v>0</v>
      </c>
      <c r="U661" s="146"/>
      <c r="AH661" s="146"/>
      <c r="AU661" s="146"/>
      <c r="BH661" s="146"/>
      <c r="BU661" s="146"/>
      <c r="CH661" s="146"/>
      <c r="CU661" s="146"/>
      <c r="DH661" s="146"/>
      <c r="DU661" s="146"/>
      <c r="EH661" s="146"/>
    </row>
    <row r="662" spans="1:138" ht="15.75" hidden="1" x14ac:dyDescent="0.25">
      <c r="A662" s="2">
        <f t="shared" si="504"/>
        <v>102</v>
      </c>
      <c r="B662" s="88">
        <f t="shared" si="504"/>
        <v>0</v>
      </c>
      <c r="C662" s="88">
        <f t="shared" si="504"/>
        <v>0</v>
      </c>
      <c r="D662" s="2">
        <f t="shared" si="504"/>
        <v>0</v>
      </c>
      <c r="E662" s="127">
        <f t="shared" si="504"/>
        <v>0</v>
      </c>
      <c r="H662" s="138">
        <v>0</v>
      </c>
      <c r="I662" s="83">
        <f t="shared" ref="I662:T662" si="506">I523+H662</f>
        <v>0</v>
      </c>
      <c r="J662" s="83">
        <f t="shared" si="506"/>
        <v>0</v>
      </c>
      <c r="K662" s="83">
        <f t="shared" si="506"/>
        <v>0</v>
      </c>
      <c r="L662" s="83">
        <f t="shared" si="506"/>
        <v>0</v>
      </c>
      <c r="M662" s="83">
        <f t="shared" si="506"/>
        <v>0</v>
      </c>
      <c r="N662" s="83">
        <f t="shared" si="506"/>
        <v>0</v>
      </c>
      <c r="O662" s="83">
        <f t="shared" si="506"/>
        <v>0</v>
      </c>
      <c r="P662" s="83">
        <f t="shared" si="506"/>
        <v>0</v>
      </c>
      <c r="Q662" s="83">
        <f t="shared" si="506"/>
        <v>0</v>
      </c>
      <c r="R662" s="83">
        <f t="shared" si="506"/>
        <v>0</v>
      </c>
      <c r="S662" s="83">
        <f t="shared" si="506"/>
        <v>0</v>
      </c>
      <c r="T662" s="83">
        <f t="shared" si="506"/>
        <v>0</v>
      </c>
      <c r="U662" s="146"/>
      <c r="AH662" s="146"/>
      <c r="AU662" s="146"/>
      <c r="BH662" s="146"/>
      <c r="BU662" s="146"/>
      <c r="CH662" s="146"/>
      <c r="CU662" s="146"/>
      <c r="DH662" s="146"/>
      <c r="DU662" s="146"/>
      <c r="EH662" s="146"/>
    </row>
    <row r="663" spans="1:138" ht="15.75" hidden="1" x14ac:dyDescent="0.25">
      <c r="A663" s="2">
        <f t="shared" si="504"/>
        <v>103</v>
      </c>
      <c r="B663" s="88">
        <f t="shared" si="504"/>
        <v>0</v>
      </c>
      <c r="C663" s="88">
        <f t="shared" si="504"/>
        <v>0</v>
      </c>
      <c r="D663" s="2">
        <f t="shared" si="504"/>
        <v>0</v>
      </c>
      <c r="E663" s="127">
        <f t="shared" si="504"/>
        <v>0</v>
      </c>
      <c r="H663" s="138">
        <v>0</v>
      </c>
      <c r="I663" s="83">
        <f t="shared" ref="I663:T663" si="507">I524+H663</f>
        <v>0</v>
      </c>
      <c r="J663" s="83">
        <f t="shared" si="507"/>
        <v>0</v>
      </c>
      <c r="K663" s="83">
        <f t="shared" si="507"/>
        <v>0</v>
      </c>
      <c r="L663" s="83">
        <f t="shared" si="507"/>
        <v>0</v>
      </c>
      <c r="M663" s="83">
        <f t="shared" si="507"/>
        <v>0</v>
      </c>
      <c r="N663" s="83">
        <f t="shared" si="507"/>
        <v>0</v>
      </c>
      <c r="O663" s="83">
        <f t="shared" si="507"/>
        <v>0</v>
      </c>
      <c r="P663" s="83">
        <f t="shared" si="507"/>
        <v>0</v>
      </c>
      <c r="Q663" s="83">
        <f t="shared" si="507"/>
        <v>0</v>
      </c>
      <c r="R663" s="83">
        <f t="shared" si="507"/>
        <v>0</v>
      </c>
      <c r="S663" s="83">
        <f t="shared" si="507"/>
        <v>0</v>
      </c>
      <c r="T663" s="83">
        <f t="shared" si="507"/>
        <v>0</v>
      </c>
      <c r="U663" s="146"/>
      <c r="AH663" s="146"/>
      <c r="AU663" s="146"/>
      <c r="BH663" s="146"/>
      <c r="BU663" s="146"/>
      <c r="CH663" s="146"/>
      <c r="CU663" s="146"/>
      <c r="DH663" s="146"/>
      <c r="DU663" s="146"/>
      <c r="EH663" s="146"/>
    </row>
    <row r="664" spans="1:138" ht="15.75" hidden="1" x14ac:dyDescent="0.25">
      <c r="A664" s="2">
        <f t="shared" si="504"/>
        <v>104</v>
      </c>
      <c r="B664" s="88">
        <f t="shared" si="504"/>
        <v>0</v>
      </c>
      <c r="C664" s="88">
        <f t="shared" si="504"/>
        <v>0</v>
      </c>
      <c r="D664" s="2">
        <f t="shared" si="504"/>
        <v>0</v>
      </c>
      <c r="E664" s="127">
        <f t="shared" si="504"/>
        <v>0</v>
      </c>
      <c r="H664" s="138">
        <v>0</v>
      </c>
      <c r="I664" s="83">
        <f t="shared" ref="I664:T664" si="508">I525+H664</f>
        <v>0</v>
      </c>
      <c r="J664" s="83">
        <f t="shared" si="508"/>
        <v>0</v>
      </c>
      <c r="K664" s="83">
        <f t="shared" si="508"/>
        <v>0</v>
      </c>
      <c r="L664" s="83">
        <f t="shared" si="508"/>
        <v>0</v>
      </c>
      <c r="M664" s="83">
        <f t="shared" si="508"/>
        <v>0</v>
      </c>
      <c r="N664" s="83">
        <f t="shared" si="508"/>
        <v>0</v>
      </c>
      <c r="O664" s="83">
        <f t="shared" si="508"/>
        <v>0</v>
      </c>
      <c r="P664" s="83">
        <f t="shared" si="508"/>
        <v>0</v>
      </c>
      <c r="Q664" s="83">
        <f t="shared" si="508"/>
        <v>0</v>
      </c>
      <c r="R664" s="83">
        <f t="shared" si="508"/>
        <v>0</v>
      </c>
      <c r="S664" s="83">
        <f t="shared" si="508"/>
        <v>0</v>
      </c>
      <c r="T664" s="83">
        <f t="shared" si="508"/>
        <v>0</v>
      </c>
      <c r="U664" s="146"/>
      <c r="AH664" s="146"/>
      <c r="AU664" s="146"/>
      <c r="BH664" s="146"/>
      <c r="BU664" s="146"/>
      <c r="CH664" s="146"/>
      <c r="CU664" s="146"/>
      <c r="DH664" s="146"/>
      <c r="DU664" s="146"/>
      <c r="EH664" s="146"/>
    </row>
    <row r="665" spans="1:138" ht="15.75" hidden="1" x14ac:dyDescent="0.25">
      <c r="A665" s="2">
        <f t="shared" si="504"/>
        <v>105</v>
      </c>
      <c r="B665" s="88">
        <f t="shared" si="504"/>
        <v>0</v>
      </c>
      <c r="C665" s="88">
        <f t="shared" si="504"/>
        <v>0</v>
      </c>
      <c r="D665" s="2">
        <f t="shared" si="504"/>
        <v>0</v>
      </c>
      <c r="E665" s="127">
        <f t="shared" si="504"/>
        <v>0</v>
      </c>
      <c r="H665" s="138">
        <v>0</v>
      </c>
      <c r="I665" s="83">
        <f t="shared" ref="I665:T665" si="509">I526+H665</f>
        <v>0</v>
      </c>
      <c r="J665" s="83">
        <f t="shared" si="509"/>
        <v>0</v>
      </c>
      <c r="K665" s="83">
        <f t="shared" si="509"/>
        <v>0</v>
      </c>
      <c r="L665" s="83">
        <f t="shared" si="509"/>
        <v>0</v>
      </c>
      <c r="M665" s="83">
        <f t="shared" si="509"/>
        <v>0</v>
      </c>
      <c r="N665" s="83">
        <f t="shared" si="509"/>
        <v>0</v>
      </c>
      <c r="O665" s="83">
        <f t="shared" si="509"/>
        <v>0</v>
      </c>
      <c r="P665" s="83">
        <f t="shared" si="509"/>
        <v>0</v>
      </c>
      <c r="Q665" s="83">
        <f t="shared" si="509"/>
        <v>0</v>
      </c>
      <c r="R665" s="83">
        <f t="shared" si="509"/>
        <v>0</v>
      </c>
      <c r="S665" s="83">
        <f t="shared" si="509"/>
        <v>0</v>
      </c>
      <c r="T665" s="83">
        <f t="shared" si="509"/>
        <v>0</v>
      </c>
      <c r="U665" s="146"/>
      <c r="AH665" s="146"/>
      <c r="AU665" s="146"/>
      <c r="BH665" s="146"/>
      <c r="BU665" s="146"/>
      <c r="CH665" s="146"/>
      <c r="CU665" s="146"/>
      <c r="DH665" s="146"/>
      <c r="DU665" s="146"/>
      <c r="EH665" s="146"/>
    </row>
    <row r="666" spans="1:138" ht="15.75" hidden="1" x14ac:dyDescent="0.25">
      <c r="A666" s="2">
        <f t="shared" si="504"/>
        <v>106</v>
      </c>
      <c r="B666" s="88">
        <f t="shared" si="504"/>
        <v>0</v>
      </c>
      <c r="C666" s="88">
        <f t="shared" si="504"/>
        <v>0</v>
      </c>
      <c r="D666" s="2">
        <f t="shared" si="504"/>
        <v>0</v>
      </c>
      <c r="E666" s="127">
        <f t="shared" si="504"/>
        <v>0</v>
      </c>
      <c r="H666" s="138">
        <v>0</v>
      </c>
      <c r="I666" s="83">
        <f t="shared" ref="I666:T666" si="510">I527+H666</f>
        <v>0</v>
      </c>
      <c r="J666" s="83">
        <f t="shared" si="510"/>
        <v>0</v>
      </c>
      <c r="K666" s="83">
        <f t="shared" si="510"/>
        <v>0</v>
      </c>
      <c r="L666" s="83">
        <f t="shared" si="510"/>
        <v>0</v>
      </c>
      <c r="M666" s="83">
        <f t="shared" si="510"/>
        <v>0</v>
      </c>
      <c r="N666" s="83">
        <f t="shared" si="510"/>
        <v>0</v>
      </c>
      <c r="O666" s="83">
        <f t="shared" si="510"/>
        <v>0</v>
      </c>
      <c r="P666" s="83">
        <f t="shared" si="510"/>
        <v>0</v>
      </c>
      <c r="Q666" s="83">
        <f t="shared" si="510"/>
        <v>0</v>
      </c>
      <c r="R666" s="83">
        <f t="shared" si="510"/>
        <v>0</v>
      </c>
      <c r="S666" s="83">
        <f t="shared" si="510"/>
        <v>0</v>
      </c>
      <c r="T666" s="83">
        <f t="shared" si="510"/>
        <v>0</v>
      </c>
      <c r="U666" s="146"/>
      <c r="AH666" s="146"/>
      <c r="AU666" s="146"/>
      <c r="BH666" s="146"/>
      <c r="BU666" s="146"/>
      <c r="CH666" s="146"/>
      <c r="CU666" s="146"/>
      <c r="DH666" s="146"/>
      <c r="DU666" s="146"/>
      <c r="EH666" s="146"/>
    </row>
    <row r="667" spans="1:138" ht="15.75" hidden="1" x14ac:dyDescent="0.25">
      <c r="A667" s="2">
        <f t="shared" si="504"/>
        <v>107</v>
      </c>
      <c r="B667" s="88">
        <f t="shared" si="504"/>
        <v>0</v>
      </c>
      <c r="C667" s="88">
        <f t="shared" si="504"/>
        <v>0</v>
      </c>
      <c r="D667" s="2">
        <f t="shared" si="504"/>
        <v>0</v>
      </c>
      <c r="E667" s="127">
        <f t="shared" si="504"/>
        <v>0</v>
      </c>
      <c r="H667" s="138">
        <v>0</v>
      </c>
      <c r="I667" s="83">
        <f t="shared" ref="I667:T667" si="511">I528+H667</f>
        <v>0</v>
      </c>
      <c r="J667" s="83">
        <f t="shared" si="511"/>
        <v>0</v>
      </c>
      <c r="K667" s="83">
        <f t="shared" si="511"/>
        <v>0</v>
      </c>
      <c r="L667" s="83">
        <f t="shared" si="511"/>
        <v>0</v>
      </c>
      <c r="M667" s="83">
        <f t="shared" si="511"/>
        <v>0</v>
      </c>
      <c r="N667" s="83">
        <f t="shared" si="511"/>
        <v>0</v>
      </c>
      <c r="O667" s="83">
        <f t="shared" si="511"/>
        <v>0</v>
      </c>
      <c r="P667" s="83">
        <f t="shared" si="511"/>
        <v>0</v>
      </c>
      <c r="Q667" s="83">
        <f t="shared" si="511"/>
        <v>0</v>
      </c>
      <c r="R667" s="83">
        <f t="shared" si="511"/>
        <v>0</v>
      </c>
      <c r="S667" s="83">
        <f t="shared" si="511"/>
        <v>0</v>
      </c>
      <c r="T667" s="83">
        <f t="shared" si="511"/>
        <v>0</v>
      </c>
      <c r="U667" s="146"/>
      <c r="AH667" s="146"/>
      <c r="AU667" s="146"/>
      <c r="BH667" s="146"/>
      <c r="BU667" s="146"/>
      <c r="CH667" s="146"/>
      <c r="CU667" s="146"/>
      <c r="DH667" s="146"/>
      <c r="DU667" s="146"/>
      <c r="EH667" s="146"/>
    </row>
    <row r="668" spans="1:138" ht="15.75" hidden="1" x14ac:dyDescent="0.25">
      <c r="A668" s="2">
        <f t="shared" si="504"/>
        <v>108</v>
      </c>
      <c r="B668" s="88">
        <f t="shared" si="504"/>
        <v>0</v>
      </c>
      <c r="C668" s="88">
        <f t="shared" si="504"/>
        <v>0</v>
      </c>
      <c r="D668" s="2">
        <f t="shared" si="504"/>
        <v>0</v>
      </c>
      <c r="E668" s="127">
        <f t="shared" si="504"/>
        <v>0</v>
      </c>
      <c r="H668" s="138">
        <v>0</v>
      </c>
      <c r="I668" s="83">
        <f t="shared" ref="I668:T668" si="512">I529+H668</f>
        <v>0</v>
      </c>
      <c r="J668" s="83">
        <f t="shared" si="512"/>
        <v>0</v>
      </c>
      <c r="K668" s="83">
        <f t="shared" si="512"/>
        <v>0</v>
      </c>
      <c r="L668" s="83">
        <f t="shared" si="512"/>
        <v>0</v>
      </c>
      <c r="M668" s="83">
        <f t="shared" si="512"/>
        <v>0</v>
      </c>
      <c r="N668" s="83">
        <f t="shared" si="512"/>
        <v>0</v>
      </c>
      <c r="O668" s="83">
        <f t="shared" si="512"/>
        <v>0</v>
      </c>
      <c r="P668" s="83">
        <f t="shared" si="512"/>
        <v>0</v>
      </c>
      <c r="Q668" s="83">
        <f t="shared" si="512"/>
        <v>0</v>
      </c>
      <c r="R668" s="83">
        <f t="shared" si="512"/>
        <v>0</v>
      </c>
      <c r="S668" s="83">
        <f t="shared" si="512"/>
        <v>0</v>
      </c>
      <c r="T668" s="83">
        <f t="shared" si="512"/>
        <v>0</v>
      </c>
      <c r="U668" s="146"/>
      <c r="AH668" s="146"/>
      <c r="AU668" s="146"/>
      <c r="BH668" s="146"/>
      <c r="BU668" s="146"/>
      <c r="CH668" s="146"/>
      <c r="CU668" s="146"/>
      <c r="DH668" s="146"/>
      <c r="DU668" s="146"/>
      <c r="EH668" s="146"/>
    </row>
    <row r="669" spans="1:138" ht="15.75" hidden="1" x14ac:dyDescent="0.25">
      <c r="A669" s="2">
        <f t="shared" si="504"/>
        <v>109</v>
      </c>
      <c r="B669" s="88">
        <f t="shared" si="504"/>
        <v>0</v>
      </c>
      <c r="C669" s="88">
        <f t="shared" si="504"/>
        <v>0</v>
      </c>
      <c r="D669" s="2">
        <f t="shared" si="504"/>
        <v>0</v>
      </c>
      <c r="E669" s="127">
        <f t="shared" si="504"/>
        <v>0</v>
      </c>
      <c r="H669" s="138">
        <v>0</v>
      </c>
      <c r="I669" s="83">
        <f t="shared" ref="I669:T669" si="513">I530+H669</f>
        <v>0</v>
      </c>
      <c r="J669" s="83">
        <f t="shared" si="513"/>
        <v>0</v>
      </c>
      <c r="K669" s="83">
        <f t="shared" si="513"/>
        <v>0</v>
      </c>
      <c r="L669" s="83">
        <f t="shared" si="513"/>
        <v>0</v>
      </c>
      <c r="M669" s="83">
        <f t="shared" si="513"/>
        <v>0</v>
      </c>
      <c r="N669" s="83">
        <f t="shared" si="513"/>
        <v>0</v>
      </c>
      <c r="O669" s="83">
        <f t="shared" si="513"/>
        <v>0</v>
      </c>
      <c r="P669" s="83">
        <f t="shared" si="513"/>
        <v>0</v>
      </c>
      <c r="Q669" s="83">
        <f t="shared" si="513"/>
        <v>0</v>
      </c>
      <c r="R669" s="83">
        <f t="shared" si="513"/>
        <v>0</v>
      </c>
      <c r="S669" s="83">
        <f t="shared" si="513"/>
        <v>0</v>
      </c>
      <c r="T669" s="83">
        <f t="shared" si="513"/>
        <v>0</v>
      </c>
      <c r="U669" s="146"/>
      <c r="AH669" s="146"/>
      <c r="AU669" s="146"/>
      <c r="BH669" s="146"/>
      <c r="BU669" s="146"/>
      <c r="CH669" s="146"/>
      <c r="CU669" s="146"/>
      <c r="DH669" s="146"/>
      <c r="DU669" s="146"/>
      <c r="EH669" s="146"/>
    </row>
    <row r="670" spans="1:138" ht="15.75" hidden="1" x14ac:dyDescent="0.25">
      <c r="A670" s="2">
        <f t="shared" si="504"/>
        <v>110</v>
      </c>
      <c r="B670" s="88">
        <f t="shared" si="504"/>
        <v>0</v>
      </c>
      <c r="C670" s="88">
        <f t="shared" si="504"/>
        <v>0</v>
      </c>
      <c r="D670" s="2">
        <f t="shared" si="504"/>
        <v>0</v>
      </c>
      <c r="E670" s="127">
        <f t="shared" si="504"/>
        <v>0</v>
      </c>
      <c r="H670" s="138">
        <v>0</v>
      </c>
      <c r="I670" s="83">
        <f t="shared" ref="I670:T670" si="514">I531+H670</f>
        <v>0</v>
      </c>
      <c r="J670" s="83">
        <f t="shared" si="514"/>
        <v>0</v>
      </c>
      <c r="K670" s="83">
        <f t="shared" si="514"/>
        <v>0</v>
      </c>
      <c r="L670" s="83">
        <f t="shared" si="514"/>
        <v>0</v>
      </c>
      <c r="M670" s="83">
        <f t="shared" si="514"/>
        <v>0</v>
      </c>
      <c r="N670" s="83">
        <f t="shared" si="514"/>
        <v>0</v>
      </c>
      <c r="O670" s="83">
        <f t="shared" si="514"/>
        <v>0</v>
      </c>
      <c r="P670" s="83">
        <f t="shared" si="514"/>
        <v>0</v>
      </c>
      <c r="Q670" s="83">
        <f t="shared" si="514"/>
        <v>0</v>
      </c>
      <c r="R670" s="83">
        <f t="shared" si="514"/>
        <v>0</v>
      </c>
      <c r="S670" s="83">
        <f t="shared" si="514"/>
        <v>0</v>
      </c>
      <c r="T670" s="83">
        <f t="shared" si="514"/>
        <v>0</v>
      </c>
      <c r="U670" s="146"/>
      <c r="AH670" s="146"/>
      <c r="AU670" s="146"/>
      <c r="BH670" s="146"/>
      <c r="BU670" s="146"/>
      <c r="CH670" s="146"/>
      <c r="CU670" s="146"/>
      <c r="DH670" s="146"/>
      <c r="DU670" s="146"/>
      <c r="EH670" s="146"/>
    </row>
    <row r="671" spans="1:138" ht="15.75" hidden="1" x14ac:dyDescent="0.25">
      <c r="A671" s="2">
        <f t="shared" ref="A671:E680" si="515">A532</f>
        <v>111</v>
      </c>
      <c r="B671" s="88">
        <f t="shared" si="515"/>
        <v>0</v>
      </c>
      <c r="C671" s="88">
        <f t="shared" si="515"/>
        <v>0</v>
      </c>
      <c r="D671" s="2">
        <f t="shared" si="515"/>
        <v>0</v>
      </c>
      <c r="E671" s="127">
        <f t="shared" si="515"/>
        <v>0</v>
      </c>
      <c r="H671" s="138">
        <v>0</v>
      </c>
      <c r="I671" s="83">
        <f t="shared" ref="I671:T671" si="516">I532+H671</f>
        <v>0</v>
      </c>
      <c r="J671" s="83">
        <f t="shared" si="516"/>
        <v>0</v>
      </c>
      <c r="K671" s="83">
        <f t="shared" si="516"/>
        <v>0</v>
      </c>
      <c r="L671" s="83">
        <f t="shared" si="516"/>
        <v>0</v>
      </c>
      <c r="M671" s="83">
        <f t="shared" si="516"/>
        <v>0</v>
      </c>
      <c r="N671" s="83">
        <f t="shared" si="516"/>
        <v>0</v>
      </c>
      <c r="O671" s="83">
        <f t="shared" si="516"/>
        <v>0</v>
      </c>
      <c r="P671" s="83">
        <f t="shared" si="516"/>
        <v>0</v>
      </c>
      <c r="Q671" s="83">
        <f t="shared" si="516"/>
        <v>0</v>
      </c>
      <c r="R671" s="83">
        <f t="shared" si="516"/>
        <v>0</v>
      </c>
      <c r="S671" s="83">
        <f t="shared" si="516"/>
        <v>0</v>
      </c>
      <c r="T671" s="83">
        <f t="shared" si="516"/>
        <v>0</v>
      </c>
      <c r="U671" s="146"/>
      <c r="AH671" s="146"/>
      <c r="AU671" s="146"/>
      <c r="BH671" s="146"/>
      <c r="BU671" s="146"/>
      <c r="CH671" s="146"/>
      <c r="CU671" s="146"/>
      <c r="DH671" s="146"/>
      <c r="DU671" s="146"/>
      <c r="EH671" s="146"/>
    </row>
    <row r="672" spans="1:138" ht="15.75" hidden="1" x14ac:dyDescent="0.25">
      <c r="A672" s="2">
        <f t="shared" si="515"/>
        <v>112</v>
      </c>
      <c r="B672" s="88">
        <f t="shared" si="515"/>
        <v>0</v>
      </c>
      <c r="C672" s="88">
        <f t="shared" si="515"/>
        <v>0</v>
      </c>
      <c r="D672" s="2">
        <f t="shared" si="515"/>
        <v>0</v>
      </c>
      <c r="E672" s="127">
        <f t="shared" si="515"/>
        <v>0</v>
      </c>
      <c r="H672" s="138">
        <v>0</v>
      </c>
      <c r="I672" s="83">
        <f t="shared" ref="I672:T672" si="517">I533+H672</f>
        <v>0</v>
      </c>
      <c r="J672" s="83">
        <f t="shared" si="517"/>
        <v>0</v>
      </c>
      <c r="K672" s="83">
        <f t="shared" si="517"/>
        <v>0</v>
      </c>
      <c r="L672" s="83">
        <f t="shared" si="517"/>
        <v>0</v>
      </c>
      <c r="M672" s="83">
        <f t="shared" si="517"/>
        <v>0</v>
      </c>
      <c r="N672" s="83">
        <f t="shared" si="517"/>
        <v>0</v>
      </c>
      <c r="O672" s="83">
        <f t="shared" si="517"/>
        <v>0</v>
      </c>
      <c r="P672" s="83">
        <f t="shared" si="517"/>
        <v>0</v>
      </c>
      <c r="Q672" s="83">
        <f t="shared" si="517"/>
        <v>0</v>
      </c>
      <c r="R672" s="83">
        <f t="shared" si="517"/>
        <v>0</v>
      </c>
      <c r="S672" s="83">
        <f t="shared" si="517"/>
        <v>0</v>
      </c>
      <c r="T672" s="83">
        <f t="shared" si="517"/>
        <v>0</v>
      </c>
      <c r="U672" s="146"/>
      <c r="AH672" s="146"/>
      <c r="AU672" s="146"/>
      <c r="BH672" s="146"/>
      <c r="BU672" s="146"/>
      <c r="CH672" s="146"/>
      <c r="CU672" s="146"/>
      <c r="DH672" s="146"/>
      <c r="DU672" s="146"/>
      <c r="EH672" s="146"/>
    </row>
    <row r="673" spans="1:138" ht="15.75" hidden="1" x14ac:dyDescent="0.25">
      <c r="A673" s="2">
        <f t="shared" si="515"/>
        <v>113</v>
      </c>
      <c r="B673" s="88">
        <f t="shared" si="515"/>
        <v>0</v>
      </c>
      <c r="C673" s="88">
        <f t="shared" si="515"/>
        <v>0</v>
      </c>
      <c r="D673" s="2">
        <f t="shared" si="515"/>
        <v>0</v>
      </c>
      <c r="E673" s="127">
        <f t="shared" si="515"/>
        <v>0</v>
      </c>
      <c r="H673" s="138">
        <v>0</v>
      </c>
      <c r="I673" s="83">
        <f t="shared" ref="I673:T673" si="518">I534+H673</f>
        <v>0</v>
      </c>
      <c r="J673" s="83">
        <f t="shared" si="518"/>
        <v>0</v>
      </c>
      <c r="K673" s="83">
        <f t="shared" si="518"/>
        <v>0</v>
      </c>
      <c r="L673" s="83">
        <f t="shared" si="518"/>
        <v>0</v>
      </c>
      <c r="M673" s="83">
        <f t="shared" si="518"/>
        <v>0</v>
      </c>
      <c r="N673" s="83">
        <f t="shared" si="518"/>
        <v>0</v>
      </c>
      <c r="O673" s="83">
        <f t="shared" si="518"/>
        <v>0</v>
      </c>
      <c r="P673" s="83">
        <f t="shared" si="518"/>
        <v>0</v>
      </c>
      <c r="Q673" s="83">
        <f t="shared" si="518"/>
        <v>0</v>
      </c>
      <c r="R673" s="83">
        <f t="shared" si="518"/>
        <v>0</v>
      </c>
      <c r="S673" s="83">
        <f t="shared" si="518"/>
        <v>0</v>
      </c>
      <c r="T673" s="83">
        <f t="shared" si="518"/>
        <v>0</v>
      </c>
      <c r="U673" s="146"/>
      <c r="AH673" s="146"/>
      <c r="AU673" s="146"/>
      <c r="BH673" s="146"/>
      <c r="BU673" s="146"/>
      <c r="CH673" s="146"/>
      <c r="CU673" s="146"/>
      <c r="DH673" s="146"/>
      <c r="DU673" s="146"/>
      <c r="EH673" s="146"/>
    </row>
    <row r="674" spans="1:138" ht="15.75" hidden="1" x14ac:dyDescent="0.25">
      <c r="A674" s="2">
        <f t="shared" si="515"/>
        <v>114</v>
      </c>
      <c r="B674" s="88">
        <f t="shared" si="515"/>
        <v>0</v>
      </c>
      <c r="C674" s="88">
        <f t="shared" si="515"/>
        <v>0</v>
      </c>
      <c r="D674" s="2">
        <f t="shared" si="515"/>
        <v>0</v>
      </c>
      <c r="E674" s="127">
        <f t="shared" si="515"/>
        <v>0</v>
      </c>
      <c r="H674" s="138">
        <v>0</v>
      </c>
      <c r="I674" s="83">
        <f t="shared" ref="I674:T674" si="519">I535+H674</f>
        <v>0</v>
      </c>
      <c r="J674" s="83">
        <f t="shared" si="519"/>
        <v>0</v>
      </c>
      <c r="K674" s="83">
        <f t="shared" si="519"/>
        <v>0</v>
      </c>
      <c r="L674" s="83">
        <f t="shared" si="519"/>
        <v>0</v>
      </c>
      <c r="M674" s="83">
        <f t="shared" si="519"/>
        <v>0</v>
      </c>
      <c r="N674" s="83">
        <f t="shared" si="519"/>
        <v>0</v>
      </c>
      <c r="O674" s="83">
        <f t="shared" si="519"/>
        <v>0</v>
      </c>
      <c r="P674" s="83">
        <f t="shared" si="519"/>
        <v>0</v>
      </c>
      <c r="Q674" s="83">
        <f t="shared" si="519"/>
        <v>0</v>
      </c>
      <c r="R674" s="83">
        <f t="shared" si="519"/>
        <v>0</v>
      </c>
      <c r="S674" s="83">
        <f t="shared" si="519"/>
        <v>0</v>
      </c>
      <c r="T674" s="83">
        <f t="shared" si="519"/>
        <v>0</v>
      </c>
      <c r="U674" s="146"/>
      <c r="AH674" s="146"/>
      <c r="AU674" s="146"/>
      <c r="BH674" s="146"/>
      <c r="BU674" s="146"/>
      <c r="CH674" s="146"/>
      <c r="CU674" s="146"/>
      <c r="DH674" s="146"/>
      <c r="DU674" s="146"/>
      <c r="EH674" s="146"/>
    </row>
    <row r="675" spans="1:138" ht="15.75" hidden="1" x14ac:dyDescent="0.25">
      <c r="A675" s="2">
        <f t="shared" si="515"/>
        <v>115</v>
      </c>
      <c r="B675" s="88">
        <f t="shared" si="515"/>
        <v>0</v>
      </c>
      <c r="C675" s="88">
        <f t="shared" si="515"/>
        <v>0</v>
      </c>
      <c r="D675" s="2">
        <f t="shared" si="515"/>
        <v>0</v>
      </c>
      <c r="E675" s="127">
        <f t="shared" si="515"/>
        <v>0</v>
      </c>
      <c r="H675" s="138">
        <v>0</v>
      </c>
      <c r="I675" s="83">
        <f t="shared" ref="I675:T675" si="520">I536+H675</f>
        <v>0</v>
      </c>
      <c r="J675" s="83">
        <f t="shared" si="520"/>
        <v>0</v>
      </c>
      <c r="K675" s="83">
        <f t="shared" si="520"/>
        <v>0</v>
      </c>
      <c r="L675" s="83">
        <f t="shared" si="520"/>
        <v>0</v>
      </c>
      <c r="M675" s="83">
        <f t="shared" si="520"/>
        <v>0</v>
      </c>
      <c r="N675" s="83">
        <f t="shared" si="520"/>
        <v>0</v>
      </c>
      <c r="O675" s="83">
        <f t="shared" si="520"/>
        <v>0</v>
      </c>
      <c r="P675" s="83">
        <f t="shared" si="520"/>
        <v>0</v>
      </c>
      <c r="Q675" s="83">
        <f t="shared" si="520"/>
        <v>0</v>
      </c>
      <c r="R675" s="83">
        <f t="shared" si="520"/>
        <v>0</v>
      </c>
      <c r="S675" s="83">
        <f t="shared" si="520"/>
        <v>0</v>
      </c>
      <c r="T675" s="83">
        <f t="shared" si="520"/>
        <v>0</v>
      </c>
      <c r="U675" s="146"/>
      <c r="AH675" s="146"/>
      <c r="AU675" s="146"/>
      <c r="BH675" s="146"/>
      <c r="BU675" s="146"/>
      <c r="CH675" s="146"/>
      <c r="CU675" s="146"/>
      <c r="DH675" s="146"/>
      <c r="DU675" s="146"/>
      <c r="EH675" s="146"/>
    </row>
    <row r="676" spans="1:138" ht="15.75" hidden="1" x14ac:dyDescent="0.25">
      <c r="A676" s="2">
        <f t="shared" si="515"/>
        <v>116</v>
      </c>
      <c r="B676" s="88">
        <f t="shared" si="515"/>
        <v>0</v>
      </c>
      <c r="C676" s="88">
        <f t="shared" si="515"/>
        <v>0</v>
      </c>
      <c r="D676" s="2">
        <f t="shared" si="515"/>
        <v>0</v>
      </c>
      <c r="E676" s="127">
        <f t="shared" si="515"/>
        <v>0</v>
      </c>
      <c r="H676" s="138">
        <v>0</v>
      </c>
      <c r="I676" s="83">
        <f t="shared" ref="I676:T676" si="521">I537+H676</f>
        <v>0</v>
      </c>
      <c r="J676" s="83">
        <f t="shared" si="521"/>
        <v>0</v>
      </c>
      <c r="K676" s="83">
        <f t="shared" si="521"/>
        <v>0</v>
      </c>
      <c r="L676" s="83">
        <f t="shared" si="521"/>
        <v>0</v>
      </c>
      <c r="M676" s="83">
        <f t="shared" si="521"/>
        <v>0</v>
      </c>
      <c r="N676" s="83">
        <f t="shared" si="521"/>
        <v>0</v>
      </c>
      <c r="O676" s="83">
        <f t="shared" si="521"/>
        <v>0</v>
      </c>
      <c r="P676" s="83">
        <f t="shared" si="521"/>
        <v>0</v>
      </c>
      <c r="Q676" s="83">
        <f t="shared" si="521"/>
        <v>0</v>
      </c>
      <c r="R676" s="83">
        <f t="shared" si="521"/>
        <v>0</v>
      </c>
      <c r="S676" s="83">
        <f t="shared" si="521"/>
        <v>0</v>
      </c>
      <c r="T676" s="83">
        <f t="shared" si="521"/>
        <v>0</v>
      </c>
      <c r="U676" s="146"/>
      <c r="AH676" s="146"/>
      <c r="AU676" s="146"/>
      <c r="BH676" s="146"/>
      <c r="BU676" s="146"/>
      <c r="CH676" s="146"/>
      <c r="CU676" s="146"/>
      <c r="DH676" s="146"/>
      <c r="DU676" s="146"/>
      <c r="EH676" s="146"/>
    </row>
    <row r="677" spans="1:138" ht="15.75" hidden="1" x14ac:dyDescent="0.25">
      <c r="A677" s="2">
        <f t="shared" si="515"/>
        <v>117</v>
      </c>
      <c r="B677" s="88">
        <f t="shared" si="515"/>
        <v>0</v>
      </c>
      <c r="C677" s="88">
        <f t="shared" si="515"/>
        <v>0</v>
      </c>
      <c r="D677" s="2">
        <f t="shared" si="515"/>
        <v>0</v>
      </c>
      <c r="E677" s="127">
        <f t="shared" si="515"/>
        <v>0</v>
      </c>
      <c r="H677" s="138">
        <v>0</v>
      </c>
      <c r="I677" s="83">
        <f t="shared" ref="I677:T677" si="522">I538+H677</f>
        <v>0</v>
      </c>
      <c r="J677" s="83">
        <f t="shared" si="522"/>
        <v>0</v>
      </c>
      <c r="K677" s="83">
        <f t="shared" si="522"/>
        <v>0</v>
      </c>
      <c r="L677" s="83">
        <f t="shared" si="522"/>
        <v>0</v>
      </c>
      <c r="M677" s="83">
        <f t="shared" si="522"/>
        <v>0</v>
      </c>
      <c r="N677" s="83">
        <f t="shared" si="522"/>
        <v>0</v>
      </c>
      <c r="O677" s="83">
        <f t="shared" si="522"/>
        <v>0</v>
      </c>
      <c r="P677" s="83">
        <f t="shared" si="522"/>
        <v>0</v>
      </c>
      <c r="Q677" s="83">
        <f t="shared" si="522"/>
        <v>0</v>
      </c>
      <c r="R677" s="83">
        <f t="shared" si="522"/>
        <v>0</v>
      </c>
      <c r="S677" s="83">
        <f t="shared" si="522"/>
        <v>0</v>
      </c>
      <c r="T677" s="83">
        <f t="shared" si="522"/>
        <v>0</v>
      </c>
      <c r="U677" s="146"/>
      <c r="AH677" s="146"/>
      <c r="AU677" s="146"/>
      <c r="BH677" s="146"/>
      <c r="BU677" s="146"/>
      <c r="CH677" s="146"/>
      <c r="CU677" s="146"/>
      <c r="DH677" s="146"/>
      <c r="DU677" s="146"/>
      <c r="EH677" s="146"/>
    </row>
    <row r="678" spans="1:138" ht="15.75" hidden="1" x14ac:dyDescent="0.25">
      <c r="A678" s="2">
        <f t="shared" si="515"/>
        <v>118</v>
      </c>
      <c r="B678" s="88">
        <f t="shared" si="515"/>
        <v>0</v>
      </c>
      <c r="C678" s="88">
        <f t="shared" si="515"/>
        <v>0</v>
      </c>
      <c r="D678" s="2">
        <f t="shared" si="515"/>
        <v>0</v>
      </c>
      <c r="E678" s="127">
        <f t="shared" si="515"/>
        <v>0</v>
      </c>
      <c r="H678" s="138">
        <v>0</v>
      </c>
      <c r="I678" s="83">
        <f t="shared" ref="I678:T678" si="523">I539+H678</f>
        <v>0</v>
      </c>
      <c r="J678" s="83">
        <f t="shared" si="523"/>
        <v>0</v>
      </c>
      <c r="K678" s="83">
        <f t="shared" si="523"/>
        <v>0</v>
      </c>
      <c r="L678" s="83">
        <f t="shared" si="523"/>
        <v>0</v>
      </c>
      <c r="M678" s="83">
        <f t="shared" si="523"/>
        <v>0</v>
      </c>
      <c r="N678" s="83">
        <f t="shared" si="523"/>
        <v>0</v>
      </c>
      <c r="O678" s="83">
        <f t="shared" si="523"/>
        <v>0</v>
      </c>
      <c r="P678" s="83">
        <f t="shared" si="523"/>
        <v>0</v>
      </c>
      <c r="Q678" s="83">
        <f t="shared" si="523"/>
        <v>0</v>
      </c>
      <c r="R678" s="83">
        <f t="shared" si="523"/>
        <v>0</v>
      </c>
      <c r="S678" s="83">
        <f t="shared" si="523"/>
        <v>0</v>
      </c>
      <c r="T678" s="83">
        <f t="shared" si="523"/>
        <v>0</v>
      </c>
      <c r="U678" s="146"/>
      <c r="AH678" s="146"/>
      <c r="AU678" s="146"/>
      <c r="BH678" s="146"/>
      <c r="BU678" s="146"/>
      <c r="CH678" s="146"/>
      <c r="CU678" s="146"/>
      <c r="DH678" s="146"/>
      <c r="DU678" s="146"/>
      <c r="EH678" s="146"/>
    </row>
    <row r="679" spans="1:138" ht="15.75" hidden="1" x14ac:dyDescent="0.25">
      <c r="A679" s="2">
        <f t="shared" si="515"/>
        <v>119</v>
      </c>
      <c r="B679" s="88">
        <f t="shared" si="515"/>
        <v>0</v>
      </c>
      <c r="C679" s="88">
        <f t="shared" si="515"/>
        <v>0</v>
      </c>
      <c r="D679" s="2">
        <f t="shared" si="515"/>
        <v>0</v>
      </c>
      <c r="E679" s="127">
        <f t="shared" si="515"/>
        <v>0</v>
      </c>
      <c r="H679" s="138">
        <v>0</v>
      </c>
      <c r="I679" s="83">
        <f t="shared" ref="I679:T679" si="524">I540+H679</f>
        <v>0</v>
      </c>
      <c r="J679" s="83">
        <f t="shared" si="524"/>
        <v>0</v>
      </c>
      <c r="K679" s="83">
        <f t="shared" si="524"/>
        <v>0</v>
      </c>
      <c r="L679" s="83">
        <f t="shared" si="524"/>
        <v>0</v>
      </c>
      <c r="M679" s="83">
        <f t="shared" si="524"/>
        <v>0</v>
      </c>
      <c r="N679" s="83">
        <f t="shared" si="524"/>
        <v>0</v>
      </c>
      <c r="O679" s="83">
        <f t="shared" si="524"/>
        <v>0</v>
      </c>
      <c r="P679" s="83">
        <f t="shared" si="524"/>
        <v>0</v>
      </c>
      <c r="Q679" s="83">
        <f t="shared" si="524"/>
        <v>0</v>
      </c>
      <c r="R679" s="83">
        <f t="shared" si="524"/>
        <v>0</v>
      </c>
      <c r="S679" s="83">
        <f t="shared" si="524"/>
        <v>0</v>
      </c>
      <c r="T679" s="83">
        <f t="shared" si="524"/>
        <v>0</v>
      </c>
      <c r="U679" s="146"/>
      <c r="AH679" s="146"/>
      <c r="AU679" s="146"/>
      <c r="BH679" s="146"/>
      <c r="BU679" s="146"/>
      <c r="CH679" s="146"/>
      <c r="CU679" s="146"/>
      <c r="DH679" s="146"/>
      <c r="DU679" s="146"/>
      <c r="EH679" s="146"/>
    </row>
    <row r="680" spans="1:138" ht="15.75" hidden="1" x14ac:dyDescent="0.25">
      <c r="A680" s="2">
        <f t="shared" si="515"/>
        <v>120</v>
      </c>
      <c r="B680" s="88">
        <f t="shared" si="515"/>
        <v>0</v>
      </c>
      <c r="C680" s="88">
        <f t="shared" si="515"/>
        <v>0</v>
      </c>
      <c r="D680" s="2">
        <f t="shared" si="515"/>
        <v>0</v>
      </c>
      <c r="E680" s="127">
        <f t="shared" si="515"/>
        <v>0</v>
      </c>
      <c r="H680" s="138">
        <v>0</v>
      </c>
      <c r="I680" s="83">
        <f t="shared" ref="I680:T680" si="525">I541+H680</f>
        <v>0</v>
      </c>
      <c r="J680" s="83">
        <f t="shared" si="525"/>
        <v>0</v>
      </c>
      <c r="K680" s="83">
        <f t="shared" si="525"/>
        <v>0</v>
      </c>
      <c r="L680" s="83">
        <f t="shared" si="525"/>
        <v>0</v>
      </c>
      <c r="M680" s="83">
        <f t="shared" si="525"/>
        <v>0</v>
      </c>
      <c r="N680" s="83">
        <f t="shared" si="525"/>
        <v>0</v>
      </c>
      <c r="O680" s="83">
        <f t="shared" si="525"/>
        <v>0</v>
      </c>
      <c r="P680" s="83">
        <f t="shared" si="525"/>
        <v>0</v>
      </c>
      <c r="Q680" s="83">
        <f t="shared" si="525"/>
        <v>0</v>
      </c>
      <c r="R680" s="83">
        <f t="shared" si="525"/>
        <v>0</v>
      </c>
      <c r="S680" s="83">
        <f t="shared" si="525"/>
        <v>0</v>
      </c>
      <c r="T680" s="83">
        <f t="shared" si="525"/>
        <v>0</v>
      </c>
      <c r="U680" s="146"/>
      <c r="AH680" s="146"/>
      <c r="AU680" s="146"/>
      <c r="BH680" s="146"/>
      <c r="BU680" s="146"/>
      <c r="CH680" s="146"/>
      <c r="CU680" s="146"/>
      <c r="DH680" s="146"/>
      <c r="DU680" s="146"/>
      <c r="EH680" s="146"/>
    </row>
    <row r="681" spans="1:138" ht="15.75" hidden="1" x14ac:dyDescent="0.25">
      <c r="A681" s="2">
        <f t="shared" ref="A681:E690" si="526">A542</f>
        <v>121</v>
      </c>
      <c r="B681" s="88">
        <f t="shared" si="526"/>
        <v>0</v>
      </c>
      <c r="C681" s="88">
        <f t="shared" si="526"/>
        <v>0</v>
      </c>
      <c r="D681" s="2">
        <f t="shared" si="526"/>
        <v>0</v>
      </c>
      <c r="E681" s="127">
        <f t="shared" si="526"/>
        <v>0</v>
      </c>
      <c r="H681" s="138">
        <v>0</v>
      </c>
      <c r="I681" s="83">
        <f t="shared" ref="I681:T681" si="527">I542+H681</f>
        <v>0</v>
      </c>
      <c r="J681" s="83">
        <f t="shared" si="527"/>
        <v>0</v>
      </c>
      <c r="K681" s="83">
        <f t="shared" si="527"/>
        <v>0</v>
      </c>
      <c r="L681" s="83">
        <f t="shared" si="527"/>
        <v>0</v>
      </c>
      <c r="M681" s="83">
        <f t="shared" si="527"/>
        <v>0</v>
      </c>
      <c r="N681" s="83">
        <f t="shared" si="527"/>
        <v>0</v>
      </c>
      <c r="O681" s="83">
        <f t="shared" si="527"/>
        <v>0</v>
      </c>
      <c r="P681" s="83">
        <f t="shared" si="527"/>
        <v>0</v>
      </c>
      <c r="Q681" s="83">
        <f t="shared" si="527"/>
        <v>0</v>
      </c>
      <c r="R681" s="83">
        <f t="shared" si="527"/>
        <v>0</v>
      </c>
      <c r="S681" s="83">
        <f t="shared" si="527"/>
        <v>0</v>
      </c>
      <c r="T681" s="83">
        <f t="shared" si="527"/>
        <v>0</v>
      </c>
      <c r="U681" s="146"/>
      <c r="AH681" s="146"/>
      <c r="AU681" s="146"/>
      <c r="BH681" s="146"/>
      <c r="BU681" s="146"/>
      <c r="CH681" s="146"/>
      <c r="CU681" s="146"/>
      <c r="DH681" s="146"/>
      <c r="DU681" s="146"/>
      <c r="EH681" s="146"/>
    </row>
    <row r="682" spans="1:138" ht="15.75" hidden="1" x14ac:dyDescent="0.25">
      <c r="A682" s="2">
        <f t="shared" si="526"/>
        <v>122</v>
      </c>
      <c r="B682" s="88">
        <f t="shared" si="526"/>
        <v>0</v>
      </c>
      <c r="C682" s="88">
        <f t="shared" si="526"/>
        <v>0</v>
      </c>
      <c r="D682" s="2">
        <f t="shared" si="526"/>
        <v>0</v>
      </c>
      <c r="E682" s="127">
        <f t="shared" si="526"/>
        <v>0</v>
      </c>
      <c r="H682" s="138">
        <v>0</v>
      </c>
      <c r="I682" s="83">
        <f t="shared" ref="I682:T682" si="528">I543+H682</f>
        <v>0</v>
      </c>
      <c r="J682" s="83">
        <f t="shared" si="528"/>
        <v>0</v>
      </c>
      <c r="K682" s="83">
        <f t="shared" si="528"/>
        <v>0</v>
      </c>
      <c r="L682" s="83">
        <f t="shared" si="528"/>
        <v>0</v>
      </c>
      <c r="M682" s="83">
        <f t="shared" si="528"/>
        <v>0</v>
      </c>
      <c r="N682" s="83">
        <f t="shared" si="528"/>
        <v>0</v>
      </c>
      <c r="O682" s="83">
        <f t="shared" si="528"/>
        <v>0</v>
      </c>
      <c r="P682" s="83">
        <f t="shared" si="528"/>
        <v>0</v>
      </c>
      <c r="Q682" s="83">
        <f t="shared" si="528"/>
        <v>0</v>
      </c>
      <c r="R682" s="83">
        <f t="shared" si="528"/>
        <v>0</v>
      </c>
      <c r="S682" s="83">
        <f t="shared" si="528"/>
        <v>0</v>
      </c>
      <c r="T682" s="83">
        <f t="shared" si="528"/>
        <v>0</v>
      </c>
      <c r="U682" s="146"/>
      <c r="AH682" s="146"/>
      <c r="AU682" s="146"/>
      <c r="BH682" s="146"/>
      <c r="BU682" s="146"/>
      <c r="CH682" s="146"/>
      <c r="CU682" s="146"/>
      <c r="DH682" s="146"/>
      <c r="DU682" s="146"/>
      <c r="EH682" s="146"/>
    </row>
    <row r="683" spans="1:138" ht="15.75" hidden="1" x14ac:dyDescent="0.25">
      <c r="A683" s="2">
        <f t="shared" si="526"/>
        <v>123</v>
      </c>
      <c r="B683" s="88">
        <f t="shared" si="526"/>
        <v>0</v>
      </c>
      <c r="C683" s="88">
        <f t="shared" si="526"/>
        <v>0</v>
      </c>
      <c r="D683" s="2">
        <f t="shared" si="526"/>
        <v>0</v>
      </c>
      <c r="E683" s="127">
        <f t="shared" si="526"/>
        <v>0</v>
      </c>
      <c r="H683" s="138">
        <v>0</v>
      </c>
      <c r="I683" s="83">
        <f t="shared" ref="I683:T683" si="529">I544+H683</f>
        <v>0</v>
      </c>
      <c r="J683" s="83">
        <f t="shared" si="529"/>
        <v>0</v>
      </c>
      <c r="K683" s="83">
        <f t="shared" si="529"/>
        <v>0</v>
      </c>
      <c r="L683" s="83">
        <f t="shared" si="529"/>
        <v>0</v>
      </c>
      <c r="M683" s="83">
        <f t="shared" si="529"/>
        <v>0</v>
      </c>
      <c r="N683" s="83">
        <f t="shared" si="529"/>
        <v>0</v>
      </c>
      <c r="O683" s="83">
        <f t="shared" si="529"/>
        <v>0</v>
      </c>
      <c r="P683" s="83">
        <f t="shared" si="529"/>
        <v>0</v>
      </c>
      <c r="Q683" s="83">
        <f t="shared" si="529"/>
        <v>0</v>
      </c>
      <c r="R683" s="83">
        <f t="shared" si="529"/>
        <v>0</v>
      </c>
      <c r="S683" s="83">
        <f t="shared" si="529"/>
        <v>0</v>
      </c>
      <c r="T683" s="83">
        <f t="shared" si="529"/>
        <v>0</v>
      </c>
      <c r="U683" s="146"/>
      <c r="AH683" s="146"/>
      <c r="AU683" s="146"/>
      <c r="BH683" s="146"/>
      <c r="BU683" s="146"/>
      <c r="CH683" s="146"/>
      <c r="CU683" s="146"/>
      <c r="DH683" s="146"/>
      <c r="DU683" s="146"/>
      <c r="EH683" s="146"/>
    </row>
    <row r="684" spans="1:138" ht="15.75" hidden="1" x14ac:dyDescent="0.25">
      <c r="A684" s="2">
        <f t="shared" si="526"/>
        <v>124</v>
      </c>
      <c r="B684" s="88">
        <f t="shared" si="526"/>
        <v>0</v>
      </c>
      <c r="C684" s="88">
        <f t="shared" si="526"/>
        <v>0</v>
      </c>
      <c r="D684" s="2">
        <f t="shared" si="526"/>
        <v>0</v>
      </c>
      <c r="E684" s="127">
        <f t="shared" si="526"/>
        <v>0</v>
      </c>
      <c r="H684" s="138">
        <v>0</v>
      </c>
      <c r="I684" s="83">
        <f t="shared" ref="I684:T684" si="530">I545+H684</f>
        <v>0</v>
      </c>
      <c r="J684" s="83">
        <f t="shared" si="530"/>
        <v>0</v>
      </c>
      <c r="K684" s="83">
        <f t="shared" si="530"/>
        <v>0</v>
      </c>
      <c r="L684" s="83">
        <f t="shared" si="530"/>
        <v>0</v>
      </c>
      <c r="M684" s="83">
        <f t="shared" si="530"/>
        <v>0</v>
      </c>
      <c r="N684" s="83">
        <f t="shared" si="530"/>
        <v>0</v>
      </c>
      <c r="O684" s="83">
        <f t="shared" si="530"/>
        <v>0</v>
      </c>
      <c r="P684" s="83">
        <f t="shared" si="530"/>
        <v>0</v>
      </c>
      <c r="Q684" s="83">
        <f t="shared" si="530"/>
        <v>0</v>
      </c>
      <c r="R684" s="83">
        <f t="shared" si="530"/>
        <v>0</v>
      </c>
      <c r="S684" s="83">
        <f t="shared" si="530"/>
        <v>0</v>
      </c>
      <c r="T684" s="83">
        <f t="shared" si="530"/>
        <v>0</v>
      </c>
      <c r="U684" s="146"/>
      <c r="AH684" s="146"/>
      <c r="AU684" s="146"/>
      <c r="BH684" s="146"/>
      <c r="BU684" s="146"/>
      <c r="CH684" s="146"/>
      <c r="CU684" s="146"/>
      <c r="DH684" s="146"/>
      <c r="DU684" s="146"/>
      <c r="EH684" s="146"/>
    </row>
    <row r="685" spans="1:138" ht="15.75" hidden="1" x14ac:dyDescent="0.25">
      <c r="A685" s="2">
        <f t="shared" si="526"/>
        <v>125</v>
      </c>
      <c r="B685" s="88">
        <f t="shared" si="526"/>
        <v>0</v>
      </c>
      <c r="C685" s="88">
        <f t="shared" si="526"/>
        <v>0</v>
      </c>
      <c r="D685" s="2">
        <f t="shared" si="526"/>
        <v>0</v>
      </c>
      <c r="E685" s="127">
        <f t="shared" si="526"/>
        <v>0</v>
      </c>
      <c r="H685" s="138">
        <v>0</v>
      </c>
      <c r="I685" s="83">
        <f t="shared" ref="I685:T685" si="531">I546+H685</f>
        <v>0</v>
      </c>
      <c r="J685" s="83">
        <f t="shared" si="531"/>
        <v>0</v>
      </c>
      <c r="K685" s="83">
        <f t="shared" si="531"/>
        <v>0</v>
      </c>
      <c r="L685" s="83">
        <f t="shared" si="531"/>
        <v>0</v>
      </c>
      <c r="M685" s="83">
        <f t="shared" si="531"/>
        <v>0</v>
      </c>
      <c r="N685" s="83">
        <f t="shared" si="531"/>
        <v>0</v>
      </c>
      <c r="O685" s="83">
        <f t="shared" si="531"/>
        <v>0</v>
      </c>
      <c r="P685" s="83">
        <f t="shared" si="531"/>
        <v>0</v>
      </c>
      <c r="Q685" s="83">
        <f t="shared" si="531"/>
        <v>0</v>
      </c>
      <c r="R685" s="83">
        <f t="shared" si="531"/>
        <v>0</v>
      </c>
      <c r="S685" s="83">
        <f t="shared" si="531"/>
        <v>0</v>
      </c>
      <c r="T685" s="83">
        <f t="shared" si="531"/>
        <v>0</v>
      </c>
      <c r="U685" s="146"/>
      <c r="AH685" s="146"/>
      <c r="AU685" s="146"/>
      <c r="BH685" s="146"/>
      <c r="BU685" s="146"/>
      <c r="CH685" s="146"/>
      <c r="CU685" s="146"/>
      <c r="DH685" s="146"/>
      <c r="DU685" s="146"/>
      <c r="EH685" s="146"/>
    </row>
    <row r="686" spans="1:138" ht="15.75" hidden="1" x14ac:dyDescent="0.25">
      <c r="A686" s="2">
        <f t="shared" si="526"/>
        <v>126</v>
      </c>
      <c r="B686" s="88">
        <f t="shared" si="526"/>
        <v>0</v>
      </c>
      <c r="C686" s="88">
        <f t="shared" si="526"/>
        <v>0</v>
      </c>
      <c r="D686" s="2">
        <f t="shared" si="526"/>
        <v>0</v>
      </c>
      <c r="E686" s="127">
        <f t="shared" si="526"/>
        <v>0</v>
      </c>
      <c r="H686" s="138">
        <v>0</v>
      </c>
      <c r="I686" s="83">
        <f t="shared" ref="I686:T686" si="532">I547+H686</f>
        <v>0</v>
      </c>
      <c r="J686" s="83">
        <f t="shared" si="532"/>
        <v>0</v>
      </c>
      <c r="K686" s="83">
        <f t="shared" si="532"/>
        <v>0</v>
      </c>
      <c r="L686" s="83">
        <f t="shared" si="532"/>
        <v>0</v>
      </c>
      <c r="M686" s="83">
        <f t="shared" si="532"/>
        <v>0</v>
      </c>
      <c r="N686" s="83">
        <f t="shared" si="532"/>
        <v>0</v>
      </c>
      <c r="O686" s="83">
        <f t="shared" si="532"/>
        <v>0</v>
      </c>
      <c r="P686" s="83">
        <f t="shared" si="532"/>
        <v>0</v>
      </c>
      <c r="Q686" s="83">
        <f t="shared" si="532"/>
        <v>0</v>
      </c>
      <c r="R686" s="83">
        <f t="shared" si="532"/>
        <v>0</v>
      </c>
      <c r="S686" s="83">
        <f t="shared" si="532"/>
        <v>0</v>
      </c>
      <c r="T686" s="83">
        <f t="shared" si="532"/>
        <v>0</v>
      </c>
      <c r="U686" s="146"/>
      <c r="AH686" s="146"/>
      <c r="AU686" s="146"/>
      <c r="BH686" s="146"/>
      <c r="BU686" s="146"/>
      <c r="CH686" s="146"/>
      <c r="CU686" s="146"/>
      <c r="DH686" s="146"/>
      <c r="DU686" s="146"/>
      <c r="EH686" s="146"/>
    </row>
    <row r="687" spans="1:138" ht="15.75" hidden="1" x14ac:dyDescent="0.25">
      <c r="A687" s="2">
        <f t="shared" si="526"/>
        <v>127</v>
      </c>
      <c r="B687" s="88">
        <f t="shared" si="526"/>
        <v>0</v>
      </c>
      <c r="C687" s="88">
        <f t="shared" si="526"/>
        <v>0</v>
      </c>
      <c r="D687" s="2">
        <f t="shared" si="526"/>
        <v>0</v>
      </c>
      <c r="E687" s="127">
        <f t="shared" si="526"/>
        <v>0</v>
      </c>
      <c r="H687" s="138">
        <v>0</v>
      </c>
      <c r="I687" s="83">
        <f t="shared" ref="I687:T687" si="533">I548+H687</f>
        <v>0</v>
      </c>
      <c r="J687" s="83">
        <f t="shared" si="533"/>
        <v>0</v>
      </c>
      <c r="K687" s="83">
        <f t="shared" si="533"/>
        <v>0</v>
      </c>
      <c r="L687" s="83">
        <f t="shared" si="533"/>
        <v>0</v>
      </c>
      <c r="M687" s="83">
        <f t="shared" si="533"/>
        <v>0</v>
      </c>
      <c r="N687" s="83">
        <f t="shared" si="533"/>
        <v>0</v>
      </c>
      <c r="O687" s="83">
        <f t="shared" si="533"/>
        <v>0</v>
      </c>
      <c r="P687" s="83">
        <f t="shared" si="533"/>
        <v>0</v>
      </c>
      <c r="Q687" s="83">
        <f t="shared" si="533"/>
        <v>0</v>
      </c>
      <c r="R687" s="83">
        <f t="shared" si="533"/>
        <v>0</v>
      </c>
      <c r="S687" s="83">
        <f t="shared" si="533"/>
        <v>0</v>
      </c>
      <c r="T687" s="83">
        <f t="shared" si="533"/>
        <v>0</v>
      </c>
      <c r="U687" s="146"/>
      <c r="AH687" s="146"/>
      <c r="AU687" s="146"/>
      <c r="BH687" s="146"/>
      <c r="BU687" s="146"/>
      <c r="CH687" s="146"/>
      <c r="CU687" s="146"/>
      <c r="DH687" s="146"/>
      <c r="DU687" s="146"/>
      <c r="EH687" s="146"/>
    </row>
    <row r="688" spans="1:138" ht="15.75" hidden="1" x14ac:dyDescent="0.25">
      <c r="A688" s="2">
        <f t="shared" si="526"/>
        <v>128</v>
      </c>
      <c r="B688" s="88">
        <f t="shared" si="526"/>
        <v>0</v>
      </c>
      <c r="C688" s="88">
        <f t="shared" si="526"/>
        <v>0</v>
      </c>
      <c r="D688" s="2">
        <f t="shared" si="526"/>
        <v>0</v>
      </c>
      <c r="E688" s="127">
        <f t="shared" si="526"/>
        <v>0</v>
      </c>
      <c r="H688" s="138">
        <v>0</v>
      </c>
      <c r="I688" s="83">
        <f t="shared" ref="I688:T688" si="534">I549+H688</f>
        <v>0</v>
      </c>
      <c r="J688" s="83">
        <f t="shared" si="534"/>
        <v>0</v>
      </c>
      <c r="K688" s="83">
        <f t="shared" si="534"/>
        <v>0</v>
      </c>
      <c r="L688" s="83">
        <f t="shared" si="534"/>
        <v>0</v>
      </c>
      <c r="M688" s="83">
        <f t="shared" si="534"/>
        <v>0</v>
      </c>
      <c r="N688" s="83">
        <f t="shared" si="534"/>
        <v>0</v>
      </c>
      <c r="O688" s="83">
        <f t="shared" si="534"/>
        <v>0</v>
      </c>
      <c r="P688" s="83">
        <f t="shared" si="534"/>
        <v>0</v>
      </c>
      <c r="Q688" s="83">
        <f t="shared" si="534"/>
        <v>0</v>
      </c>
      <c r="R688" s="83">
        <f t="shared" si="534"/>
        <v>0</v>
      </c>
      <c r="S688" s="83">
        <f t="shared" si="534"/>
        <v>0</v>
      </c>
      <c r="T688" s="83">
        <f t="shared" si="534"/>
        <v>0</v>
      </c>
      <c r="U688" s="146"/>
      <c r="AH688" s="146"/>
      <c r="AU688" s="146"/>
      <c r="BH688" s="146"/>
      <c r="BU688" s="146"/>
      <c r="CH688" s="146"/>
      <c r="CU688" s="146"/>
      <c r="DH688" s="146"/>
      <c r="DU688" s="146"/>
      <c r="EH688" s="146"/>
    </row>
    <row r="689" spans="1:138" ht="15.75" hidden="1" x14ac:dyDescent="0.25">
      <c r="A689" s="2">
        <f t="shared" si="526"/>
        <v>129</v>
      </c>
      <c r="B689" s="88">
        <f t="shared" si="526"/>
        <v>0</v>
      </c>
      <c r="C689" s="88">
        <f t="shared" si="526"/>
        <v>0</v>
      </c>
      <c r="D689" s="2">
        <f t="shared" si="526"/>
        <v>0</v>
      </c>
      <c r="E689" s="127">
        <f t="shared" si="526"/>
        <v>0</v>
      </c>
      <c r="H689" s="138">
        <v>0</v>
      </c>
      <c r="I689" s="83">
        <f t="shared" ref="I689:T689" si="535">I550+H689</f>
        <v>0</v>
      </c>
      <c r="J689" s="83">
        <f t="shared" si="535"/>
        <v>0</v>
      </c>
      <c r="K689" s="83">
        <f t="shared" si="535"/>
        <v>0</v>
      </c>
      <c r="L689" s="83">
        <f t="shared" si="535"/>
        <v>0</v>
      </c>
      <c r="M689" s="83">
        <f t="shared" si="535"/>
        <v>0</v>
      </c>
      <c r="N689" s="83">
        <f t="shared" si="535"/>
        <v>0</v>
      </c>
      <c r="O689" s="83">
        <f t="shared" si="535"/>
        <v>0</v>
      </c>
      <c r="P689" s="83">
        <f t="shared" si="535"/>
        <v>0</v>
      </c>
      <c r="Q689" s="83">
        <f t="shared" si="535"/>
        <v>0</v>
      </c>
      <c r="R689" s="83">
        <f t="shared" si="535"/>
        <v>0</v>
      </c>
      <c r="S689" s="83">
        <f t="shared" si="535"/>
        <v>0</v>
      </c>
      <c r="T689" s="83">
        <f t="shared" si="535"/>
        <v>0</v>
      </c>
      <c r="U689" s="146"/>
      <c r="AH689" s="146"/>
      <c r="AU689" s="146"/>
      <c r="BH689" s="146"/>
      <c r="BU689" s="146"/>
      <c r="CH689" s="146"/>
      <c r="CU689" s="146"/>
      <c r="DH689" s="146"/>
      <c r="DU689" s="146"/>
      <c r="EH689" s="146"/>
    </row>
    <row r="690" spans="1:138" ht="15.75" hidden="1" x14ac:dyDescent="0.25">
      <c r="A690" s="2">
        <f t="shared" si="526"/>
        <v>130</v>
      </c>
      <c r="B690" s="88">
        <f t="shared" si="526"/>
        <v>0</v>
      </c>
      <c r="C690" s="88">
        <f t="shared" si="526"/>
        <v>0</v>
      </c>
      <c r="D690" s="2">
        <f t="shared" si="526"/>
        <v>0</v>
      </c>
      <c r="E690" s="127">
        <f t="shared" si="526"/>
        <v>0</v>
      </c>
      <c r="H690" s="138">
        <v>0</v>
      </c>
      <c r="I690" s="83">
        <f t="shared" ref="I690:T690" si="536">I551+H690</f>
        <v>0</v>
      </c>
      <c r="J690" s="83">
        <f t="shared" si="536"/>
        <v>0</v>
      </c>
      <c r="K690" s="83">
        <f t="shared" si="536"/>
        <v>0</v>
      </c>
      <c r="L690" s="83">
        <f t="shared" si="536"/>
        <v>0</v>
      </c>
      <c r="M690" s="83">
        <f t="shared" si="536"/>
        <v>0</v>
      </c>
      <c r="N690" s="83">
        <f t="shared" si="536"/>
        <v>0</v>
      </c>
      <c r="O690" s="83">
        <f t="shared" si="536"/>
        <v>0</v>
      </c>
      <c r="P690" s="83">
        <f t="shared" si="536"/>
        <v>0</v>
      </c>
      <c r="Q690" s="83">
        <f t="shared" si="536"/>
        <v>0</v>
      </c>
      <c r="R690" s="83">
        <f t="shared" si="536"/>
        <v>0</v>
      </c>
      <c r="S690" s="83">
        <f t="shared" si="536"/>
        <v>0</v>
      </c>
      <c r="T690" s="83">
        <f t="shared" si="536"/>
        <v>0</v>
      </c>
      <c r="U690" s="146"/>
      <c r="AH690" s="146"/>
      <c r="AU690" s="146"/>
      <c r="BH690" s="146"/>
      <c r="BU690" s="146"/>
      <c r="CH690" s="146"/>
      <c r="CU690" s="146"/>
      <c r="DH690" s="146"/>
      <c r="DU690" s="146"/>
      <c r="EH690" s="146"/>
    </row>
    <row r="691" spans="1:138" ht="15.75" hidden="1" x14ac:dyDescent="0.25">
      <c r="A691" s="2">
        <f t="shared" ref="A691:E695" si="537">A552</f>
        <v>131</v>
      </c>
      <c r="B691" s="88">
        <f t="shared" si="537"/>
        <v>0</v>
      </c>
      <c r="C691" s="88">
        <f t="shared" si="537"/>
        <v>0</v>
      </c>
      <c r="D691" s="2">
        <f t="shared" si="537"/>
        <v>0</v>
      </c>
      <c r="E691" s="127">
        <f t="shared" si="537"/>
        <v>0</v>
      </c>
      <c r="H691" s="138">
        <v>0</v>
      </c>
      <c r="I691" s="83">
        <f t="shared" ref="I691:T691" si="538">I552+H691</f>
        <v>0</v>
      </c>
      <c r="J691" s="83">
        <f t="shared" si="538"/>
        <v>0</v>
      </c>
      <c r="K691" s="83">
        <f t="shared" si="538"/>
        <v>0</v>
      </c>
      <c r="L691" s="83">
        <f t="shared" si="538"/>
        <v>0</v>
      </c>
      <c r="M691" s="83">
        <f t="shared" si="538"/>
        <v>0</v>
      </c>
      <c r="N691" s="83">
        <f t="shared" si="538"/>
        <v>0</v>
      </c>
      <c r="O691" s="83">
        <f t="shared" si="538"/>
        <v>0</v>
      </c>
      <c r="P691" s="83">
        <f t="shared" si="538"/>
        <v>0</v>
      </c>
      <c r="Q691" s="83">
        <f t="shared" si="538"/>
        <v>0</v>
      </c>
      <c r="R691" s="83">
        <f t="shared" si="538"/>
        <v>0</v>
      </c>
      <c r="S691" s="83">
        <f t="shared" si="538"/>
        <v>0</v>
      </c>
      <c r="T691" s="83">
        <f t="shared" si="538"/>
        <v>0</v>
      </c>
      <c r="U691" s="146"/>
      <c r="AH691" s="146"/>
      <c r="AU691" s="146"/>
      <c r="BH691" s="146"/>
      <c r="BU691" s="146"/>
      <c r="CH691" s="146"/>
      <c r="CU691" s="146"/>
      <c r="DH691" s="146"/>
      <c r="DU691" s="146"/>
      <c r="EH691" s="146"/>
    </row>
    <row r="692" spans="1:138" ht="15.75" hidden="1" x14ac:dyDescent="0.25">
      <c r="A692" s="2">
        <f t="shared" si="537"/>
        <v>132</v>
      </c>
      <c r="B692" s="88">
        <f t="shared" si="537"/>
        <v>0</v>
      </c>
      <c r="C692" s="88">
        <f t="shared" si="537"/>
        <v>0</v>
      </c>
      <c r="D692" s="2">
        <f t="shared" si="537"/>
        <v>0</v>
      </c>
      <c r="E692" s="127">
        <f t="shared" si="537"/>
        <v>0</v>
      </c>
      <c r="H692" s="138">
        <v>0</v>
      </c>
      <c r="I692" s="83">
        <f t="shared" ref="I692:T692" si="539">I553+H692</f>
        <v>0</v>
      </c>
      <c r="J692" s="83">
        <f t="shared" si="539"/>
        <v>0</v>
      </c>
      <c r="K692" s="83">
        <f t="shared" si="539"/>
        <v>0</v>
      </c>
      <c r="L692" s="83">
        <f t="shared" si="539"/>
        <v>0</v>
      </c>
      <c r="M692" s="83">
        <f t="shared" si="539"/>
        <v>0</v>
      </c>
      <c r="N692" s="83">
        <f t="shared" si="539"/>
        <v>0</v>
      </c>
      <c r="O692" s="83">
        <f t="shared" si="539"/>
        <v>0</v>
      </c>
      <c r="P692" s="83">
        <f t="shared" si="539"/>
        <v>0</v>
      </c>
      <c r="Q692" s="83">
        <f t="shared" si="539"/>
        <v>0</v>
      </c>
      <c r="R692" s="83">
        <f t="shared" si="539"/>
        <v>0</v>
      </c>
      <c r="S692" s="83">
        <f t="shared" si="539"/>
        <v>0</v>
      </c>
      <c r="T692" s="83">
        <f t="shared" si="539"/>
        <v>0</v>
      </c>
      <c r="U692" s="146"/>
      <c r="AH692" s="146"/>
      <c r="AU692" s="146"/>
      <c r="BH692" s="146"/>
      <c r="BU692" s="146"/>
      <c r="CH692" s="146"/>
      <c r="CU692" s="146"/>
      <c r="DH692" s="146"/>
      <c r="DU692" s="146"/>
      <c r="EH692" s="146"/>
    </row>
    <row r="693" spans="1:138" ht="15.75" hidden="1" x14ac:dyDescent="0.25">
      <c r="A693" s="2">
        <f t="shared" si="537"/>
        <v>133</v>
      </c>
      <c r="B693" s="88">
        <f t="shared" si="537"/>
        <v>0</v>
      </c>
      <c r="C693" s="88">
        <f t="shared" si="537"/>
        <v>0</v>
      </c>
      <c r="D693" s="2">
        <f t="shared" si="537"/>
        <v>0</v>
      </c>
      <c r="E693" s="127">
        <f t="shared" si="537"/>
        <v>0</v>
      </c>
      <c r="H693" s="138">
        <v>0</v>
      </c>
      <c r="I693" s="83">
        <f t="shared" ref="I693:T693" si="540">I554+H693</f>
        <v>0</v>
      </c>
      <c r="J693" s="83">
        <f t="shared" si="540"/>
        <v>0</v>
      </c>
      <c r="K693" s="83">
        <f t="shared" si="540"/>
        <v>0</v>
      </c>
      <c r="L693" s="83">
        <f t="shared" si="540"/>
        <v>0</v>
      </c>
      <c r="M693" s="83">
        <f t="shared" si="540"/>
        <v>0</v>
      </c>
      <c r="N693" s="83">
        <f t="shared" si="540"/>
        <v>0</v>
      </c>
      <c r="O693" s="83">
        <f t="shared" si="540"/>
        <v>0</v>
      </c>
      <c r="P693" s="83">
        <f t="shared" si="540"/>
        <v>0</v>
      </c>
      <c r="Q693" s="83">
        <f t="shared" si="540"/>
        <v>0</v>
      </c>
      <c r="R693" s="83">
        <f t="shared" si="540"/>
        <v>0</v>
      </c>
      <c r="S693" s="83">
        <f t="shared" si="540"/>
        <v>0</v>
      </c>
      <c r="T693" s="83">
        <f t="shared" si="540"/>
        <v>0</v>
      </c>
      <c r="U693" s="146"/>
      <c r="AH693" s="146"/>
      <c r="AU693" s="146"/>
      <c r="BH693" s="146"/>
      <c r="BU693" s="146"/>
      <c r="CH693" s="146"/>
      <c r="CU693" s="146"/>
      <c r="DH693" s="146"/>
      <c r="DU693" s="146"/>
      <c r="EH693" s="146"/>
    </row>
    <row r="694" spans="1:138" ht="15.75" hidden="1" x14ac:dyDescent="0.25">
      <c r="A694" s="2">
        <f t="shared" si="537"/>
        <v>134</v>
      </c>
      <c r="B694" s="88">
        <f t="shared" si="537"/>
        <v>0</v>
      </c>
      <c r="C694" s="88">
        <f t="shared" si="537"/>
        <v>0</v>
      </c>
      <c r="D694" s="2">
        <f t="shared" si="537"/>
        <v>0</v>
      </c>
      <c r="E694" s="127">
        <f t="shared" si="537"/>
        <v>0</v>
      </c>
      <c r="H694" s="138">
        <v>0</v>
      </c>
      <c r="I694" s="83">
        <f t="shared" ref="I694:T694" si="541">I555+H694</f>
        <v>0</v>
      </c>
      <c r="J694" s="83">
        <f t="shared" si="541"/>
        <v>0</v>
      </c>
      <c r="K694" s="83">
        <f t="shared" si="541"/>
        <v>0</v>
      </c>
      <c r="L694" s="83">
        <f t="shared" si="541"/>
        <v>0</v>
      </c>
      <c r="M694" s="83">
        <f t="shared" si="541"/>
        <v>0</v>
      </c>
      <c r="N694" s="83">
        <f t="shared" si="541"/>
        <v>0</v>
      </c>
      <c r="O694" s="83">
        <f t="shared" si="541"/>
        <v>0</v>
      </c>
      <c r="P694" s="83">
        <f t="shared" si="541"/>
        <v>0</v>
      </c>
      <c r="Q694" s="83">
        <f t="shared" si="541"/>
        <v>0</v>
      </c>
      <c r="R694" s="83">
        <f t="shared" si="541"/>
        <v>0</v>
      </c>
      <c r="S694" s="83">
        <f t="shared" si="541"/>
        <v>0</v>
      </c>
      <c r="T694" s="83">
        <f t="shared" si="541"/>
        <v>0</v>
      </c>
      <c r="U694" s="146"/>
      <c r="AH694" s="146"/>
      <c r="AU694" s="146"/>
      <c r="BH694" s="146"/>
      <c r="BU694" s="146"/>
      <c r="CH694" s="146"/>
      <c r="CU694" s="146"/>
      <c r="DH694" s="146"/>
      <c r="DU694" s="146"/>
      <c r="EH694" s="146"/>
    </row>
    <row r="695" spans="1:138" ht="15.75" hidden="1" x14ac:dyDescent="0.25">
      <c r="A695" s="2">
        <f t="shared" si="537"/>
        <v>0</v>
      </c>
      <c r="B695" s="88">
        <f t="shared" si="537"/>
        <v>0</v>
      </c>
      <c r="C695" s="88">
        <f t="shared" si="537"/>
        <v>0</v>
      </c>
      <c r="D695" s="2">
        <f t="shared" si="537"/>
        <v>0</v>
      </c>
      <c r="E695" s="127">
        <f t="shared" si="537"/>
        <v>0</v>
      </c>
      <c r="H695" s="138">
        <v>0</v>
      </c>
      <c r="I695" s="83">
        <f t="shared" ref="I695:T695" si="542">I556+H695</f>
        <v>0</v>
      </c>
      <c r="J695" s="83">
        <f t="shared" si="542"/>
        <v>0</v>
      </c>
      <c r="K695" s="83">
        <f t="shared" si="542"/>
        <v>0</v>
      </c>
      <c r="L695" s="83">
        <f t="shared" si="542"/>
        <v>0</v>
      </c>
      <c r="M695" s="83">
        <f t="shared" si="542"/>
        <v>0</v>
      </c>
      <c r="N695" s="83">
        <f t="shared" si="542"/>
        <v>0</v>
      </c>
      <c r="O695" s="83">
        <f t="shared" si="542"/>
        <v>0</v>
      </c>
      <c r="P695" s="83">
        <f t="shared" si="542"/>
        <v>0</v>
      </c>
      <c r="Q695" s="83">
        <f t="shared" si="542"/>
        <v>0</v>
      </c>
      <c r="R695" s="83">
        <f t="shared" si="542"/>
        <v>0</v>
      </c>
      <c r="S695" s="83">
        <f t="shared" si="542"/>
        <v>0</v>
      </c>
      <c r="T695" s="83">
        <f t="shared" si="542"/>
        <v>0</v>
      </c>
      <c r="V695" s="83">
        <f>T695+V556</f>
        <v>0</v>
      </c>
      <c r="W695" s="83">
        <f t="shared" ref="W695:AG695" si="543">V695+W556</f>
        <v>0</v>
      </c>
      <c r="X695" s="83">
        <f t="shared" si="543"/>
        <v>0</v>
      </c>
      <c r="Y695" s="83">
        <f t="shared" si="543"/>
        <v>0</v>
      </c>
      <c r="Z695" s="83">
        <f t="shared" si="543"/>
        <v>0</v>
      </c>
      <c r="AA695" s="83">
        <f t="shared" si="543"/>
        <v>0</v>
      </c>
      <c r="AB695" s="83">
        <f t="shared" si="543"/>
        <v>0</v>
      </c>
      <c r="AC695" s="83">
        <f t="shared" si="543"/>
        <v>0</v>
      </c>
      <c r="AD695" s="83">
        <f t="shared" si="543"/>
        <v>0</v>
      </c>
      <c r="AE695" s="83" t="e">
        <f t="shared" si="543"/>
        <v>#REF!</v>
      </c>
      <c r="AF695" s="83" t="e">
        <f t="shared" si="543"/>
        <v>#REF!</v>
      </c>
      <c r="AG695" s="83" t="e">
        <f t="shared" si="543"/>
        <v>#REF!</v>
      </c>
      <c r="AI695" s="83" t="e">
        <f>AG695+AI556</f>
        <v>#REF!</v>
      </c>
      <c r="AJ695" s="83" t="e">
        <f t="shared" ref="AJ695:AT695" si="544">AI695+AJ556</f>
        <v>#REF!</v>
      </c>
      <c r="AK695" s="83" t="e">
        <f t="shared" si="544"/>
        <v>#REF!</v>
      </c>
      <c r="AL695" s="83" t="e">
        <f t="shared" si="544"/>
        <v>#REF!</v>
      </c>
      <c r="AM695" s="83" t="e">
        <f t="shared" si="544"/>
        <v>#REF!</v>
      </c>
      <c r="AN695" s="83" t="e">
        <f t="shared" si="544"/>
        <v>#REF!</v>
      </c>
      <c r="AO695" s="83" t="e">
        <f t="shared" si="544"/>
        <v>#REF!</v>
      </c>
      <c r="AP695" s="83" t="e">
        <f t="shared" si="544"/>
        <v>#REF!</v>
      </c>
      <c r="AQ695" s="83" t="e">
        <f t="shared" si="544"/>
        <v>#REF!</v>
      </c>
      <c r="AR695" s="83" t="e">
        <f t="shared" si="544"/>
        <v>#REF!</v>
      </c>
      <c r="AS695" s="83" t="e">
        <f t="shared" si="544"/>
        <v>#REF!</v>
      </c>
      <c r="AT695" s="83" t="e">
        <f t="shared" si="544"/>
        <v>#REF!</v>
      </c>
      <c r="AV695" s="83" t="e">
        <f>AT695+AV556</f>
        <v>#REF!</v>
      </c>
      <c r="AW695" s="83" t="e">
        <f t="shared" ref="AW695:BG695" si="545">AV695+AW556</f>
        <v>#REF!</v>
      </c>
      <c r="AX695" s="83" t="e">
        <f t="shared" si="545"/>
        <v>#REF!</v>
      </c>
      <c r="AY695" s="83" t="e">
        <f t="shared" si="545"/>
        <v>#REF!</v>
      </c>
      <c r="AZ695" s="83" t="e">
        <f t="shared" si="545"/>
        <v>#REF!</v>
      </c>
      <c r="BA695" s="83" t="e">
        <f t="shared" si="545"/>
        <v>#REF!</v>
      </c>
      <c r="BB695" s="83" t="e">
        <f t="shared" si="545"/>
        <v>#REF!</v>
      </c>
      <c r="BC695" s="83" t="e">
        <f t="shared" si="545"/>
        <v>#REF!</v>
      </c>
      <c r="BD695" s="83" t="e">
        <f t="shared" si="545"/>
        <v>#REF!</v>
      </c>
      <c r="BE695" s="83" t="e">
        <f t="shared" si="545"/>
        <v>#REF!</v>
      </c>
      <c r="BF695" s="83" t="e">
        <f t="shared" si="545"/>
        <v>#REF!</v>
      </c>
      <c r="BG695" s="83" t="e">
        <f t="shared" si="545"/>
        <v>#REF!</v>
      </c>
      <c r="BI695" s="83" t="e">
        <f>BG695+BI556</f>
        <v>#REF!</v>
      </c>
      <c r="BJ695" s="83" t="e">
        <f t="shared" ref="BJ695:BT695" si="546">BI695+BJ556</f>
        <v>#REF!</v>
      </c>
      <c r="BK695" s="83" t="e">
        <f t="shared" si="546"/>
        <v>#REF!</v>
      </c>
      <c r="BL695" s="83" t="e">
        <f t="shared" si="546"/>
        <v>#REF!</v>
      </c>
      <c r="BM695" s="83" t="e">
        <f t="shared" si="546"/>
        <v>#REF!</v>
      </c>
      <c r="BN695" s="83" t="e">
        <f t="shared" si="546"/>
        <v>#REF!</v>
      </c>
      <c r="BO695" s="83" t="e">
        <f t="shared" si="546"/>
        <v>#REF!</v>
      </c>
      <c r="BP695" s="83" t="e">
        <f t="shared" si="546"/>
        <v>#REF!</v>
      </c>
      <c r="BQ695" s="83" t="e">
        <f t="shared" si="546"/>
        <v>#REF!</v>
      </c>
      <c r="BR695" s="83" t="e">
        <f t="shared" si="546"/>
        <v>#REF!</v>
      </c>
      <c r="BS695" s="83" t="e">
        <f t="shared" si="546"/>
        <v>#REF!</v>
      </c>
      <c r="BT695" s="83" t="e">
        <f t="shared" si="546"/>
        <v>#REF!</v>
      </c>
      <c r="BV695" s="83" t="e">
        <f>BT695+BV556</f>
        <v>#REF!</v>
      </c>
      <c r="BW695" s="83" t="e">
        <f t="shared" ref="BW695:CG695" si="547">BV695+BW556</f>
        <v>#REF!</v>
      </c>
      <c r="BX695" s="83" t="e">
        <f t="shared" si="547"/>
        <v>#REF!</v>
      </c>
      <c r="BY695" s="83" t="e">
        <f t="shared" si="547"/>
        <v>#REF!</v>
      </c>
      <c r="BZ695" s="83" t="e">
        <f t="shared" si="547"/>
        <v>#REF!</v>
      </c>
      <c r="CA695" s="83" t="e">
        <f t="shared" si="547"/>
        <v>#REF!</v>
      </c>
      <c r="CB695" s="83" t="e">
        <f t="shared" si="547"/>
        <v>#REF!</v>
      </c>
      <c r="CC695" s="83" t="e">
        <f t="shared" si="547"/>
        <v>#REF!</v>
      </c>
      <c r="CD695" s="83" t="e">
        <f t="shared" si="547"/>
        <v>#REF!</v>
      </c>
      <c r="CE695" s="83" t="e">
        <f t="shared" si="547"/>
        <v>#REF!</v>
      </c>
      <c r="CF695" s="83" t="e">
        <f t="shared" si="547"/>
        <v>#REF!</v>
      </c>
      <c r="CG695" s="83" t="e">
        <f t="shared" si="547"/>
        <v>#REF!</v>
      </c>
      <c r="CI695" s="83" t="e">
        <f>CG695+CI556</f>
        <v>#REF!</v>
      </c>
      <c r="CJ695" s="83" t="e">
        <f t="shared" ref="CJ695:CT695" si="548">CI695+CJ556</f>
        <v>#REF!</v>
      </c>
      <c r="CK695" s="83" t="e">
        <f t="shared" si="548"/>
        <v>#REF!</v>
      </c>
      <c r="CL695" s="83" t="e">
        <f t="shared" si="548"/>
        <v>#REF!</v>
      </c>
      <c r="CM695" s="83" t="e">
        <f t="shared" si="548"/>
        <v>#REF!</v>
      </c>
      <c r="CN695" s="83" t="e">
        <f t="shared" si="548"/>
        <v>#REF!</v>
      </c>
      <c r="CO695" s="83" t="e">
        <f t="shared" si="548"/>
        <v>#REF!</v>
      </c>
      <c r="CP695" s="83" t="e">
        <f t="shared" si="548"/>
        <v>#REF!</v>
      </c>
      <c r="CQ695" s="83" t="e">
        <f t="shared" si="548"/>
        <v>#REF!</v>
      </c>
      <c r="CR695" s="83" t="e">
        <f t="shared" si="548"/>
        <v>#REF!</v>
      </c>
      <c r="CS695" s="83" t="e">
        <f t="shared" si="548"/>
        <v>#REF!</v>
      </c>
      <c r="CT695" s="83" t="e">
        <f t="shared" si="548"/>
        <v>#REF!</v>
      </c>
      <c r="CV695" s="83" t="e">
        <f>CT695+CV556</f>
        <v>#REF!</v>
      </c>
      <c r="CW695" s="83" t="e">
        <f t="shared" ref="CW695:DG695" si="549">CV695+CW556</f>
        <v>#REF!</v>
      </c>
      <c r="CX695" s="83" t="e">
        <f t="shared" si="549"/>
        <v>#REF!</v>
      </c>
      <c r="CY695" s="83" t="e">
        <f t="shared" si="549"/>
        <v>#REF!</v>
      </c>
      <c r="CZ695" s="83" t="e">
        <f t="shared" si="549"/>
        <v>#REF!</v>
      </c>
      <c r="DA695" s="83" t="e">
        <f t="shared" si="549"/>
        <v>#REF!</v>
      </c>
      <c r="DB695" s="83" t="e">
        <f t="shared" si="549"/>
        <v>#REF!</v>
      </c>
      <c r="DC695" s="83" t="e">
        <f t="shared" si="549"/>
        <v>#REF!</v>
      </c>
      <c r="DD695" s="83" t="e">
        <f t="shared" si="549"/>
        <v>#REF!</v>
      </c>
      <c r="DE695" s="83" t="e">
        <f t="shared" si="549"/>
        <v>#REF!</v>
      </c>
      <c r="DF695" s="83" t="e">
        <f t="shared" si="549"/>
        <v>#REF!</v>
      </c>
      <c r="DG695" s="83" t="e">
        <f t="shared" si="549"/>
        <v>#REF!</v>
      </c>
      <c r="DI695" s="83" t="e">
        <f>DG695+DI556</f>
        <v>#REF!</v>
      </c>
      <c r="DJ695" s="83" t="e">
        <f t="shared" ref="DJ695:DT695" si="550">DI695+DJ556</f>
        <v>#REF!</v>
      </c>
      <c r="DK695" s="83" t="e">
        <f t="shared" si="550"/>
        <v>#REF!</v>
      </c>
      <c r="DL695" s="83" t="e">
        <f t="shared" si="550"/>
        <v>#REF!</v>
      </c>
      <c r="DM695" s="83" t="e">
        <f t="shared" si="550"/>
        <v>#REF!</v>
      </c>
      <c r="DN695" s="83" t="e">
        <f t="shared" si="550"/>
        <v>#REF!</v>
      </c>
      <c r="DO695" s="83" t="e">
        <f t="shared" si="550"/>
        <v>#REF!</v>
      </c>
      <c r="DP695" s="83" t="e">
        <f t="shared" si="550"/>
        <v>#REF!</v>
      </c>
      <c r="DQ695" s="83" t="e">
        <f t="shared" si="550"/>
        <v>#REF!</v>
      </c>
      <c r="DR695" s="83" t="e">
        <f t="shared" si="550"/>
        <v>#REF!</v>
      </c>
      <c r="DS695" s="83" t="e">
        <f t="shared" si="550"/>
        <v>#REF!</v>
      </c>
      <c r="DT695" s="83" t="e">
        <f t="shared" si="550"/>
        <v>#REF!</v>
      </c>
      <c r="DV695" s="83" t="e">
        <f>DT695+DV556</f>
        <v>#REF!</v>
      </c>
      <c r="DW695" s="83" t="e">
        <f t="shared" ref="DW695:EG695" si="551">DV695+DW556</f>
        <v>#REF!</v>
      </c>
      <c r="DX695" s="83" t="e">
        <f t="shared" si="551"/>
        <v>#REF!</v>
      </c>
      <c r="DY695" s="83" t="e">
        <f t="shared" si="551"/>
        <v>#REF!</v>
      </c>
      <c r="DZ695" s="83" t="e">
        <f t="shared" si="551"/>
        <v>#REF!</v>
      </c>
      <c r="EA695" s="83" t="e">
        <f t="shared" si="551"/>
        <v>#REF!</v>
      </c>
      <c r="EB695" s="83" t="e">
        <f t="shared" si="551"/>
        <v>#REF!</v>
      </c>
      <c r="EC695" s="83" t="e">
        <f t="shared" si="551"/>
        <v>#REF!</v>
      </c>
      <c r="ED695" s="83" t="e">
        <f t="shared" si="551"/>
        <v>#REF!</v>
      </c>
      <c r="EE695" s="83" t="e">
        <f t="shared" si="551"/>
        <v>#REF!</v>
      </c>
      <c r="EF695" s="83" t="e">
        <f t="shared" si="551"/>
        <v>#REF!</v>
      </c>
      <c r="EG695" s="83" t="e">
        <f t="shared" si="551"/>
        <v>#REF!</v>
      </c>
    </row>
    <row r="696" spans="1:138" ht="15.75" x14ac:dyDescent="0.25">
      <c r="B696" s="1" t="s">
        <v>151</v>
      </c>
      <c r="E696" s="127"/>
      <c r="H696" s="89">
        <f t="shared" ref="H696:T696" si="552">SUM(H561:H695)</f>
        <v>0</v>
      </c>
      <c r="I696" s="157">
        <f t="shared" si="552"/>
        <v>0</v>
      </c>
      <c r="J696" s="157">
        <f t="shared" si="552"/>
        <v>0</v>
      </c>
      <c r="K696" s="157">
        <f t="shared" si="552"/>
        <v>0</v>
      </c>
      <c r="L696" s="157">
        <f t="shared" si="552"/>
        <v>0</v>
      </c>
      <c r="M696" s="157">
        <f t="shared" si="552"/>
        <v>0</v>
      </c>
      <c r="N696" s="157">
        <f t="shared" si="552"/>
        <v>0</v>
      </c>
      <c r="O696" s="157">
        <f t="shared" si="552"/>
        <v>0</v>
      </c>
      <c r="P696" s="157">
        <f t="shared" si="552"/>
        <v>0</v>
      </c>
      <c r="Q696" s="157">
        <f t="shared" si="552"/>
        <v>0</v>
      </c>
      <c r="R696" s="157">
        <f t="shared" si="552"/>
        <v>0</v>
      </c>
      <c r="S696" s="157">
        <f t="shared" si="552"/>
        <v>0</v>
      </c>
      <c r="T696" s="157">
        <f t="shared" si="552"/>
        <v>0</v>
      </c>
      <c r="U696" s="162">
        <f>U557+H696-T696</f>
        <v>0</v>
      </c>
      <c r="V696" s="157">
        <f t="shared" ref="V696:AG696" si="553">SUM(V561:V695)</f>
        <v>0</v>
      </c>
      <c r="W696" s="157">
        <f t="shared" si="553"/>
        <v>0</v>
      </c>
      <c r="X696" s="157">
        <f t="shared" si="553"/>
        <v>0</v>
      </c>
      <c r="Y696" s="157">
        <f t="shared" si="553"/>
        <v>0</v>
      </c>
      <c r="Z696" s="157">
        <f t="shared" si="553"/>
        <v>0</v>
      </c>
      <c r="AA696" s="157">
        <f t="shared" si="553"/>
        <v>0</v>
      </c>
      <c r="AB696" s="157">
        <f t="shared" si="553"/>
        <v>0</v>
      </c>
      <c r="AC696" s="157">
        <f t="shared" si="553"/>
        <v>0</v>
      </c>
      <c r="AD696" s="157">
        <f t="shared" si="553"/>
        <v>0</v>
      </c>
      <c r="AE696" s="157" t="e">
        <f t="shared" si="553"/>
        <v>#REF!</v>
      </c>
      <c r="AF696" s="157" t="e">
        <f t="shared" si="553"/>
        <v>#REF!</v>
      </c>
      <c r="AG696" s="157" t="e">
        <f t="shared" si="553"/>
        <v>#REF!</v>
      </c>
      <c r="AH696" s="162" t="e">
        <f>AH557+T696-AG696</f>
        <v>#REF!</v>
      </c>
      <c r="AI696" s="157" t="e">
        <f t="shared" ref="AI696:AT696" si="554">SUM(AI561:AI695)</f>
        <v>#REF!</v>
      </c>
      <c r="AJ696" s="157" t="e">
        <f t="shared" si="554"/>
        <v>#REF!</v>
      </c>
      <c r="AK696" s="157" t="e">
        <f t="shared" si="554"/>
        <v>#REF!</v>
      </c>
      <c r="AL696" s="157" t="e">
        <f t="shared" si="554"/>
        <v>#REF!</v>
      </c>
      <c r="AM696" s="157" t="e">
        <f t="shared" si="554"/>
        <v>#REF!</v>
      </c>
      <c r="AN696" s="157" t="e">
        <f t="shared" si="554"/>
        <v>#REF!</v>
      </c>
      <c r="AO696" s="157" t="e">
        <f t="shared" si="554"/>
        <v>#REF!</v>
      </c>
      <c r="AP696" s="157" t="e">
        <f t="shared" si="554"/>
        <v>#REF!</v>
      </c>
      <c r="AQ696" s="157" t="e">
        <f t="shared" si="554"/>
        <v>#REF!</v>
      </c>
      <c r="AR696" s="157" t="e">
        <f t="shared" si="554"/>
        <v>#REF!</v>
      </c>
      <c r="AS696" s="157" t="e">
        <f t="shared" si="554"/>
        <v>#REF!</v>
      </c>
      <c r="AT696" s="157" t="e">
        <f t="shared" si="554"/>
        <v>#REF!</v>
      </c>
      <c r="AU696" s="162" t="e">
        <f>AU557+AG696-AT696</f>
        <v>#REF!</v>
      </c>
      <c r="AV696" s="157" t="e">
        <f t="shared" ref="AV696:BG696" si="555">SUM(AV561:AV695)</f>
        <v>#REF!</v>
      </c>
      <c r="AW696" s="157" t="e">
        <f t="shared" si="555"/>
        <v>#REF!</v>
      </c>
      <c r="AX696" s="157" t="e">
        <f t="shared" si="555"/>
        <v>#REF!</v>
      </c>
      <c r="AY696" s="157" t="e">
        <f t="shared" si="555"/>
        <v>#REF!</v>
      </c>
      <c r="AZ696" s="157" t="e">
        <f t="shared" si="555"/>
        <v>#REF!</v>
      </c>
      <c r="BA696" s="157" t="e">
        <f t="shared" si="555"/>
        <v>#REF!</v>
      </c>
      <c r="BB696" s="157" t="e">
        <f t="shared" si="555"/>
        <v>#REF!</v>
      </c>
      <c r="BC696" s="157" t="e">
        <f t="shared" si="555"/>
        <v>#REF!</v>
      </c>
      <c r="BD696" s="157" t="e">
        <f t="shared" si="555"/>
        <v>#REF!</v>
      </c>
      <c r="BE696" s="157" t="e">
        <f t="shared" si="555"/>
        <v>#REF!</v>
      </c>
      <c r="BF696" s="157" t="e">
        <f t="shared" si="555"/>
        <v>#REF!</v>
      </c>
      <c r="BG696" s="157" t="e">
        <f t="shared" si="555"/>
        <v>#REF!</v>
      </c>
      <c r="BH696" s="162" t="e">
        <f>BH557+AT696-BG696</f>
        <v>#REF!</v>
      </c>
      <c r="BI696" s="157" t="e">
        <f t="shared" ref="BI696:BT696" si="556">SUM(BI561:BI695)</f>
        <v>#REF!</v>
      </c>
      <c r="BJ696" s="157" t="e">
        <f t="shared" si="556"/>
        <v>#REF!</v>
      </c>
      <c r="BK696" s="157" t="e">
        <f t="shared" si="556"/>
        <v>#REF!</v>
      </c>
      <c r="BL696" s="157" t="e">
        <f t="shared" si="556"/>
        <v>#REF!</v>
      </c>
      <c r="BM696" s="157" t="e">
        <f t="shared" si="556"/>
        <v>#REF!</v>
      </c>
      <c r="BN696" s="157" t="e">
        <f t="shared" si="556"/>
        <v>#REF!</v>
      </c>
      <c r="BO696" s="157" t="e">
        <f t="shared" si="556"/>
        <v>#REF!</v>
      </c>
      <c r="BP696" s="157" t="e">
        <f t="shared" si="556"/>
        <v>#REF!</v>
      </c>
      <c r="BQ696" s="157" t="e">
        <f t="shared" si="556"/>
        <v>#REF!</v>
      </c>
      <c r="BR696" s="157" t="e">
        <f t="shared" si="556"/>
        <v>#REF!</v>
      </c>
      <c r="BS696" s="157" t="e">
        <f t="shared" si="556"/>
        <v>#REF!</v>
      </c>
      <c r="BT696" s="157" t="e">
        <f t="shared" si="556"/>
        <v>#REF!</v>
      </c>
      <c r="BU696" s="162" t="e">
        <f>BU557+BG696-BT696</f>
        <v>#REF!</v>
      </c>
      <c r="BV696" s="157" t="e">
        <f t="shared" ref="BV696:CG696" si="557">SUM(BV561:BV695)</f>
        <v>#REF!</v>
      </c>
      <c r="BW696" s="157" t="e">
        <f t="shared" si="557"/>
        <v>#REF!</v>
      </c>
      <c r="BX696" s="157" t="e">
        <f t="shared" si="557"/>
        <v>#REF!</v>
      </c>
      <c r="BY696" s="157" t="e">
        <f t="shared" si="557"/>
        <v>#REF!</v>
      </c>
      <c r="BZ696" s="157" t="e">
        <f t="shared" si="557"/>
        <v>#REF!</v>
      </c>
      <c r="CA696" s="157" t="e">
        <f t="shared" si="557"/>
        <v>#REF!</v>
      </c>
      <c r="CB696" s="157" t="e">
        <f t="shared" si="557"/>
        <v>#REF!</v>
      </c>
      <c r="CC696" s="157" t="e">
        <f t="shared" si="557"/>
        <v>#REF!</v>
      </c>
      <c r="CD696" s="157" t="e">
        <f t="shared" si="557"/>
        <v>#REF!</v>
      </c>
      <c r="CE696" s="157" t="e">
        <f t="shared" si="557"/>
        <v>#REF!</v>
      </c>
      <c r="CF696" s="157" t="e">
        <f t="shared" si="557"/>
        <v>#REF!</v>
      </c>
      <c r="CG696" s="157" t="e">
        <f t="shared" si="557"/>
        <v>#REF!</v>
      </c>
      <c r="CH696" s="162" t="e">
        <f>CH557+BT696-CG696</f>
        <v>#REF!</v>
      </c>
      <c r="CI696" s="157" t="e">
        <f t="shared" ref="CI696:CT696" si="558">SUM(CI561:CI695)</f>
        <v>#REF!</v>
      </c>
      <c r="CJ696" s="157" t="e">
        <f t="shared" si="558"/>
        <v>#REF!</v>
      </c>
      <c r="CK696" s="157" t="e">
        <f t="shared" si="558"/>
        <v>#REF!</v>
      </c>
      <c r="CL696" s="157" t="e">
        <f t="shared" si="558"/>
        <v>#REF!</v>
      </c>
      <c r="CM696" s="157" t="e">
        <f t="shared" si="558"/>
        <v>#REF!</v>
      </c>
      <c r="CN696" s="157" t="e">
        <f t="shared" si="558"/>
        <v>#REF!</v>
      </c>
      <c r="CO696" s="157" t="e">
        <f t="shared" si="558"/>
        <v>#REF!</v>
      </c>
      <c r="CP696" s="157" t="e">
        <f t="shared" si="558"/>
        <v>#REF!</v>
      </c>
      <c r="CQ696" s="157" t="e">
        <f t="shared" si="558"/>
        <v>#REF!</v>
      </c>
      <c r="CR696" s="157" t="e">
        <f t="shared" si="558"/>
        <v>#REF!</v>
      </c>
      <c r="CS696" s="157" t="e">
        <f t="shared" si="558"/>
        <v>#REF!</v>
      </c>
      <c r="CT696" s="157" t="e">
        <f t="shared" si="558"/>
        <v>#REF!</v>
      </c>
      <c r="CU696" s="162" t="e">
        <f>CU557+CG696-CT696</f>
        <v>#REF!</v>
      </c>
      <c r="CV696" s="157" t="e">
        <f t="shared" ref="CV696:DG696" si="559">SUM(CV561:CV695)</f>
        <v>#REF!</v>
      </c>
      <c r="CW696" s="157" t="e">
        <f t="shared" si="559"/>
        <v>#REF!</v>
      </c>
      <c r="CX696" s="157" t="e">
        <f t="shared" si="559"/>
        <v>#REF!</v>
      </c>
      <c r="CY696" s="157" t="e">
        <f t="shared" si="559"/>
        <v>#REF!</v>
      </c>
      <c r="CZ696" s="157" t="e">
        <f t="shared" si="559"/>
        <v>#REF!</v>
      </c>
      <c r="DA696" s="157" t="e">
        <f t="shared" si="559"/>
        <v>#REF!</v>
      </c>
      <c r="DB696" s="157" t="e">
        <f t="shared" si="559"/>
        <v>#REF!</v>
      </c>
      <c r="DC696" s="157" t="e">
        <f t="shared" si="559"/>
        <v>#REF!</v>
      </c>
      <c r="DD696" s="157" t="e">
        <f t="shared" si="559"/>
        <v>#REF!</v>
      </c>
      <c r="DE696" s="157" t="e">
        <f t="shared" si="559"/>
        <v>#REF!</v>
      </c>
      <c r="DF696" s="157" t="e">
        <f t="shared" si="559"/>
        <v>#REF!</v>
      </c>
      <c r="DG696" s="157" t="e">
        <f t="shared" si="559"/>
        <v>#REF!</v>
      </c>
      <c r="DH696" s="162" t="e">
        <f>DH557+CT696-DG696</f>
        <v>#REF!</v>
      </c>
      <c r="DI696" s="157" t="e">
        <f t="shared" ref="DI696:DT696" si="560">SUM(DI561:DI695)</f>
        <v>#REF!</v>
      </c>
      <c r="DJ696" s="157" t="e">
        <f t="shared" si="560"/>
        <v>#REF!</v>
      </c>
      <c r="DK696" s="157" t="e">
        <f t="shared" si="560"/>
        <v>#REF!</v>
      </c>
      <c r="DL696" s="157" t="e">
        <f t="shared" si="560"/>
        <v>#REF!</v>
      </c>
      <c r="DM696" s="157" t="e">
        <f t="shared" si="560"/>
        <v>#REF!</v>
      </c>
      <c r="DN696" s="157" t="e">
        <f t="shared" si="560"/>
        <v>#REF!</v>
      </c>
      <c r="DO696" s="157" t="e">
        <f t="shared" si="560"/>
        <v>#REF!</v>
      </c>
      <c r="DP696" s="157" t="e">
        <f t="shared" si="560"/>
        <v>#REF!</v>
      </c>
      <c r="DQ696" s="157" t="e">
        <f t="shared" si="560"/>
        <v>#REF!</v>
      </c>
      <c r="DR696" s="157" t="e">
        <f t="shared" si="560"/>
        <v>#REF!</v>
      </c>
      <c r="DS696" s="157" t="e">
        <f t="shared" si="560"/>
        <v>#REF!</v>
      </c>
      <c r="DT696" s="157" t="e">
        <f t="shared" si="560"/>
        <v>#REF!</v>
      </c>
      <c r="DU696" s="162" t="e">
        <f>DU557+DG696-DT696</f>
        <v>#REF!</v>
      </c>
      <c r="DV696" s="157" t="e">
        <f t="shared" ref="DV696:EG696" si="561">SUM(DV561:DV695)</f>
        <v>#REF!</v>
      </c>
      <c r="DW696" s="157" t="e">
        <f t="shared" si="561"/>
        <v>#REF!</v>
      </c>
      <c r="DX696" s="157" t="e">
        <f t="shared" si="561"/>
        <v>#REF!</v>
      </c>
      <c r="DY696" s="157" t="e">
        <f t="shared" si="561"/>
        <v>#REF!</v>
      </c>
      <c r="DZ696" s="157" t="e">
        <f t="shared" si="561"/>
        <v>#REF!</v>
      </c>
      <c r="EA696" s="157" t="e">
        <f t="shared" si="561"/>
        <v>#REF!</v>
      </c>
      <c r="EB696" s="157" t="e">
        <f t="shared" si="561"/>
        <v>#REF!</v>
      </c>
      <c r="EC696" s="157" t="e">
        <f t="shared" si="561"/>
        <v>#REF!</v>
      </c>
      <c r="ED696" s="157" t="e">
        <f t="shared" si="561"/>
        <v>#REF!</v>
      </c>
      <c r="EE696" s="157" t="e">
        <f t="shared" si="561"/>
        <v>#REF!</v>
      </c>
      <c r="EF696" s="157" t="e">
        <f t="shared" si="561"/>
        <v>#REF!</v>
      </c>
      <c r="EG696" s="157" t="e">
        <f t="shared" si="561"/>
        <v>#REF!</v>
      </c>
      <c r="EH696" s="162" t="e">
        <f>EH557+DT696-EG696</f>
        <v>#REF!</v>
      </c>
    </row>
    <row r="697" spans="1:138" x14ac:dyDescent="0.2">
      <c r="E697" s="127"/>
      <c r="H697" s="153"/>
      <c r="I697" s="162"/>
      <c r="J697" s="162"/>
      <c r="K697" s="162"/>
      <c r="L697" s="162"/>
      <c r="M697" s="162"/>
      <c r="N697" s="162"/>
      <c r="O697" s="162"/>
      <c r="P697" s="162"/>
      <c r="Q697" s="162"/>
      <c r="R697" s="162"/>
      <c r="S697" s="162"/>
      <c r="T697" s="162"/>
      <c r="U697" s="162"/>
      <c r="V697" s="162"/>
      <c r="W697" s="162"/>
      <c r="X697" s="162"/>
      <c r="Y697" s="162"/>
      <c r="Z697" s="162"/>
      <c r="AA697" s="162"/>
      <c r="AB697" s="162"/>
      <c r="AC697" s="162"/>
      <c r="AD697" s="162"/>
      <c r="AE697" s="162"/>
      <c r="AF697" s="162"/>
      <c r="AG697" s="162"/>
      <c r="AH697" s="162"/>
      <c r="AI697" s="162"/>
      <c r="AJ697" s="162"/>
      <c r="AK697" s="162"/>
      <c r="AL697" s="162"/>
      <c r="AM697" s="162"/>
      <c r="AN697" s="162"/>
      <c r="AO697" s="162"/>
      <c r="AP697" s="162"/>
      <c r="AQ697" s="162"/>
      <c r="AR697" s="162"/>
      <c r="AS697" s="162"/>
      <c r="AT697" s="162"/>
      <c r="AV697" s="162"/>
      <c r="AW697" s="162"/>
      <c r="AX697" s="162"/>
      <c r="AY697" s="162"/>
      <c r="AZ697" s="162"/>
      <c r="BA697" s="162"/>
      <c r="BB697" s="162"/>
      <c r="BC697" s="162"/>
      <c r="BD697" s="162"/>
      <c r="BE697" s="162"/>
      <c r="BF697" s="162"/>
      <c r="BG697" s="162"/>
      <c r="BI697" s="162"/>
      <c r="BJ697" s="162"/>
      <c r="BK697" s="162"/>
      <c r="BL697" s="162"/>
      <c r="BM697" s="162"/>
      <c r="BN697" s="162"/>
      <c r="BO697" s="162"/>
      <c r="BP697" s="162"/>
      <c r="BQ697" s="162"/>
      <c r="BR697" s="162"/>
      <c r="BS697" s="162"/>
      <c r="BT697" s="162"/>
      <c r="BV697" s="162"/>
      <c r="BW697" s="162"/>
      <c r="BX697" s="162"/>
      <c r="BY697" s="162"/>
      <c r="BZ697" s="162"/>
      <c r="CA697" s="162"/>
      <c r="CB697" s="162"/>
      <c r="CC697" s="162"/>
      <c r="CD697" s="162"/>
      <c r="CE697" s="162"/>
      <c r="CF697" s="162"/>
      <c r="CG697" s="162"/>
      <c r="CI697" s="162"/>
      <c r="CJ697" s="162"/>
      <c r="CK697" s="162"/>
      <c r="CL697" s="162"/>
      <c r="CM697" s="162"/>
      <c r="CN697" s="162"/>
      <c r="CO697" s="162"/>
      <c r="CP697" s="162"/>
      <c r="CQ697" s="162"/>
      <c r="CR697" s="162"/>
      <c r="CS697" s="162"/>
      <c r="CT697" s="162"/>
      <c r="CV697" s="162"/>
      <c r="CW697" s="162"/>
      <c r="CX697" s="162"/>
      <c r="CY697" s="162"/>
      <c r="CZ697" s="162"/>
      <c r="DA697" s="162"/>
      <c r="DB697" s="162"/>
      <c r="DC697" s="162"/>
      <c r="DD697" s="162"/>
      <c r="DE697" s="162"/>
      <c r="DF697" s="162"/>
      <c r="DG697" s="162"/>
      <c r="DI697" s="162"/>
      <c r="DJ697" s="162"/>
      <c r="DK697" s="162"/>
      <c r="DL697" s="162"/>
      <c r="DM697" s="162"/>
      <c r="DN697" s="162"/>
      <c r="DO697" s="162"/>
      <c r="DP697" s="162"/>
      <c r="DQ697" s="162"/>
      <c r="DR697" s="162"/>
      <c r="DS697" s="162"/>
      <c r="DT697" s="162"/>
      <c r="DV697" s="162"/>
      <c r="DW697" s="162"/>
      <c r="DX697" s="162"/>
      <c r="DY697" s="162"/>
      <c r="DZ697" s="162"/>
      <c r="EA697" s="162"/>
      <c r="EB697" s="162"/>
      <c r="EC697" s="162"/>
      <c r="ED697" s="162"/>
      <c r="EE697" s="162"/>
      <c r="EF697" s="162"/>
      <c r="EG697" s="162"/>
    </row>
    <row r="698" spans="1:138" ht="15.6" customHeight="1" x14ac:dyDescent="0.2">
      <c r="E698" s="127"/>
    </row>
    <row r="699" spans="1:138" s="1" customFormat="1" ht="15.75" x14ac:dyDescent="0.25">
      <c r="B699" s="142" t="s">
        <v>142</v>
      </c>
      <c r="H699" s="152" t="str">
        <f>H282</f>
        <v>Dec'22</v>
      </c>
      <c r="I699" s="85" t="s">
        <v>85</v>
      </c>
      <c r="J699" s="85" t="s">
        <v>86</v>
      </c>
      <c r="K699" s="85" t="s">
        <v>87</v>
      </c>
      <c r="L699" s="85" t="s">
        <v>88</v>
      </c>
      <c r="M699" s="85" t="s">
        <v>47</v>
      </c>
      <c r="N699" s="85" t="s">
        <v>89</v>
      </c>
      <c r="O699" s="85" t="s">
        <v>90</v>
      </c>
      <c r="P699" s="85" t="s">
        <v>91</v>
      </c>
      <c r="Q699" s="85" t="s">
        <v>92</v>
      </c>
      <c r="R699" s="85" t="s">
        <v>93</v>
      </c>
      <c r="S699" s="85" t="s">
        <v>94</v>
      </c>
      <c r="T699" s="85" t="s">
        <v>95</v>
      </c>
      <c r="U699" s="2"/>
      <c r="V699" s="85" t="s">
        <v>85</v>
      </c>
      <c r="W699" s="85" t="s">
        <v>86</v>
      </c>
      <c r="X699" s="85" t="s">
        <v>87</v>
      </c>
      <c r="Y699" s="85" t="s">
        <v>88</v>
      </c>
      <c r="Z699" s="85" t="s">
        <v>47</v>
      </c>
      <c r="AA699" s="85" t="s">
        <v>89</v>
      </c>
      <c r="AB699" s="85" t="s">
        <v>90</v>
      </c>
      <c r="AC699" s="85" t="s">
        <v>91</v>
      </c>
      <c r="AD699" s="85" t="s">
        <v>92</v>
      </c>
      <c r="AE699" s="85" t="s">
        <v>93</v>
      </c>
      <c r="AF699" s="85" t="s">
        <v>94</v>
      </c>
      <c r="AG699" s="85" t="s">
        <v>95</v>
      </c>
      <c r="AI699" s="85" t="s">
        <v>85</v>
      </c>
      <c r="AJ699" s="85" t="s">
        <v>86</v>
      </c>
      <c r="AK699" s="85" t="s">
        <v>87</v>
      </c>
      <c r="AL699" s="85" t="s">
        <v>88</v>
      </c>
      <c r="AM699" s="85" t="s">
        <v>47</v>
      </c>
      <c r="AN699" s="85" t="s">
        <v>89</v>
      </c>
      <c r="AO699" s="85" t="s">
        <v>90</v>
      </c>
      <c r="AP699" s="85" t="s">
        <v>91</v>
      </c>
      <c r="AQ699" s="85" t="s">
        <v>92</v>
      </c>
      <c r="AR699" s="85" t="s">
        <v>93</v>
      </c>
      <c r="AS699" s="85" t="s">
        <v>94</v>
      </c>
      <c r="AT699" s="85" t="s">
        <v>95</v>
      </c>
      <c r="AV699" s="85" t="s">
        <v>85</v>
      </c>
      <c r="AW699" s="85" t="s">
        <v>86</v>
      </c>
      <c r="AX699" s="85" t="s">
        <v>87</v>
      </c>
      <c r="AY699" s="85" t="s">
        <v>88</v>
      </c>
      <c r="AZ699" s="85" t="s">
        <v>47</v>
      </c>
      <c r="BA699" s="85" t="s">
        <v>89</v>
      </c>
      <c r="BB699" s="85" t="s">
        <v>90</v>
      </c>
      <c r="BC699" s="85" t="s">
        <v>91</v>
      </c>
      <c r="BD699" s="85" t="s">
        <v>92</v>
      </c>
      <c r="BE699" s="85" t="s">
        <v>93</v>
      </c>
      <c r="BF699" s="85" t="s">
        <v>94</v>
      </c>
      <c r="BG699" s="85" t="s">
        <v>95</v>
      </c>
      <c r="BI699" s="85" t="s">
        <v>85</v>
      </c>
      <c r="BJ699" s="85" t="s">
        <v>86</v>
      </c>
      <c r="BK699" s="85" t="s">
        <v>87</v>
      </c>
      <c r="BL699" s="85" t="s">
        <v>88</v>
      </c>
      <c r="BM699" s="85" t="s">
        <v>47</v>
      </c>
      <c r="BN699" s="85" t="s">
        <v>89</v>
      </c>
      <c r="BO699" s="85" t="s">
        <v>90</v>
      </c>
      <c r="BP699" s="85" t="s">
        <v>91</v>
      </c>
      <c r="BQ699" s="85" t="s">
        <v>92</v>
      </c>
      <c r="BR699" s="85" t="s">
        <v>93</v>
      </c>
      <c r="BS699" s="85" t="s">
        <v>94</v>
      </c>
      <c r="BT699" s="85" t="s">
        <v>95</v>
      </c>
      <c r="BV699" s="85" t="s">
        <v>85</v>
      </c>
      <c r="BW699" s="85" t="s">
        <v>86</v>
      </c>
      <c r="BX699" s="85" t="s">
        <v>87</v>
      </c>
      <c r="BY699" s="85" t="s">
        <v>88</v>
      </c>
      <c r="BZ699" s="85" t="s">
        <v>47</v>
      </c>
      <c r="CA699" s="85" t="s">
        <v>89</v>
      </c>
      <c r="CB699" s="85" t="s">
        <v>90</v>
      </c>
      <c r="CC699" s="85" t="s">
        <v>91</v>
      </c>
      <c r="CD699" s="85" t="s">
        <v>92</v>
      </c>
      <c r="CE699" s="85" t="s">
        <v>93</v>
      </c>
      <c r="CF699" s="85" t="s">
        <v>94</v>
      </c>
      <c r="CG699" s="85" t="s">
        <v>95</v>
      </c>
      <c r="CI699" s="85" t="s">
        <v>85</v>
      </c>
      <c r="CJ699" s="85" t="s">
        <v>86</v>
      </c>
      <c r="CK699" s="85" t="s">
        <v>87</v>
      </c>
      <c r="CL699" s="85" t="s">
        <v>88</v>
      </c>
      <c r="CM699" s="85" t="s">
        <v>47</v>
      </c>
      <c r="CN699" s="85" t="s">
        <v>89</v>
      </c>
      <c r="CO699" s="85" t="s">
        <v>90</v>
      </c>
      <c r="CP699" s="85" t="s">
        <v>91</v>
      </c>
      <c r="CQ699" s="85" t="s">
        <v>92</v>
      </c>
      <c r="CR699" s="85" t="s">
        <v>93</v>
      </c>
      <c r="CS699" s="85" t="s">
        <v>94</v>
      </c>
      <c r="CT699" s="85" t="s">
        <v>95</v>
      </c>
      <c r="CV699" s="85" t="s">
        <v>85</v>
      </c>
      <c r="CW699" s="85" t="s">
        <v>86</v>
      </c>
      <c r="CX699" s="85" t="s">
        <v>87</v>
      </c>
      <c r="CY699" s="85" t="s">
        <v>88</v>
      </c>
      <c r="CZ699" s="85" t="s">
        <v>47</v>
      </c>
      <c r="DA699" s="85" t="s">
        <v>89</v>
      </c>
      <c r="DB699" s="85" t="s">
        <v>90</v>
      </c>
      <c r="DC699" s="85" t="s">
        <v>91</v>
      </c>
      <c r="DD699" s="85" t="s">
        <v>92</v>
      </c>
      <c r="DE699" s="85" t="s">
        <v>93</v>
      </c>
      <c r="DF699" s="85" t="s">
        <v>94</v>
      </c>
      <c r="DG699" s="85" t="s">
        <v>95</v>
      </c>
      <c r="DI699" s="85" t="s">
        <v>85</v>
      </c>
      <c r="DJ699" s="85" t="s">
        <v>86</v>
      </c>
      <c r="DK699" s="85" t="s">
        <v>87</v>
      </c>
      <c r="DL699" s="85" t="s">
        <v>88</v>
      </c>
      <c r="DM699" s="85" t="s">
        <v>47</v>
      </c>
      <c r="DN699" s="85" t="s">
        <v>89</v>
      </c>
      <c r="DO699" s="85" t="s">
        <v>90</v>
      </c>
      <c r="DP699" s="85" t="s">
        <v>91</v>
      </c>
      <c r="DQ699" s="85" t="s">
        <v>92</v>
      </c>
      <c r="DR699" s="85" t="s">
        <v>93</v>
      </c>
      <c r="DS699" s="85" t="s">
        <v>94</v>
      </c>
      <c r="DT699" s="85" t="s">
        <v>95</v>
      </c>
      <c r="DV699" s="85" t="s">
        <v>85</v>
      </c>
      <c r="DW699" s="85" t="s">
        <v>86</v>
      </c>
      <c r="DX699" s="85" t="s">
        <v>87</v>
      </c>
      <c r="DY699" s="85" t="s">
        <v>88</v>
      </c>
      <c r="DZ699" s="85" t="s">
        <v>47</v>
      </c>
      <c r="EA699" s="85" t="s">
        <v>89</v>
      </c>
      <c r="EB699" s="85" t="s">
        <v>90</v>
      </c>
      <c r="EC699" s="85" t="s">
        <v>91</v>
      </c>
      <c r="ED699" s="85" t="s">
        <v>92</v>
      </c>
      <c r="EE699" s="85" t="s">
        <v>93</v>
      </c>
      <c r="EF699" s="85" t="s">
        <v>94</v>
      </c>
      <c r="EG699" s="85" t="s">
        <v>95</v>
      </c>
    </row>
    <row r="700" spans="1:138" ht="15.75" x14ac:dyDescent="0.25">
      <c r="A700" s="2">
        <f t="shared" ref="A700:E709" si="562">A561</f>
        <v>1</v>
      </c>
      <c r="B700" s="88" t="str">
        <f t="shared" si="562"/>
        <v>SEW-TBD1</v>
      </c>
      <c r="C700" s="88" t="str">
        <f t="shared" si="562"/>
        <v>SPP SEW - MacDill AFB</v>
      </c>
      <c r="D700" s="2" t="str">
        <f t="shared" si="562"/>
        <v>SEW-TBD1.1</v>
      </c>
      <c r="E700" s="127" t="str">
        <f t="shared" si="562"/>
        <v>SPP SEW - MacDill AFB</v>
      </c>
      <c r="H700" s="138">
        <v>0</v>
      </c>
      <c r="I700" s="147">
        <f t="shared" ref="I700:T700" si="563">I5-I144+H700</f>
        <v>50000</v>
      </c>
      <c r="J700" s="147">
        <f t="shared" si="563"/>
        <v>100000</v>
      </c>
      <c r="K700" s="83">
        <f t="shared" si="563"/>
        <v>100000</v>
      </c>
      <c r="L700" s="83">
        <f t="shared" si="563"/>
        <v>100000</v>
      </c>
      <c r="M700" s="83">
        <f t="shared" si="563"/>
        <v>100000</v>
      </c>
      <c r="N700" s="83">
        <f t="shared" si="563"/>
        <v>100000</v>
      </c>
      <c r="O700" s="83">
        <f t="shared" si="563"/>
        <v>100000</v>
      </c>
      <c r="P700" s="83">
        <f t="shared" si="563"/>
        <v>100000</v>
      </c>
      <c r="Q700" s="83">
        <f t="shared" si="563"/>
        <v>100000</v>
      </c>
      <c r="R700" s="83">
        <f t="shared" si="563"/>
        <v>400000</v>
      </c>
      <c r="S700" s="83">
        <f t="shared" si="563"/>
        <v>700000</v>
      </c>
      <c r="T700" s="83">
        <f t="shared" si="563"/>
        <v>700000</v>
      </c>
      <c r="V700" s="83"/>
      <c r="W700" s="83"/>
      <c r="X700" s="83"/>
      <c r="Y700" s="83"/>
      <c r="Z700" s="83"/>
      <c r="AA700" s="83"/>
      <c r="AB700" s="83"/>
      <c r="AC700" s="83"/>
      <c r="AD700" s="83"/>
      <c r="AE700" s="83"/>
      <c r="AF700" s="83"/>
      <c r="AG700" s="83"/>
      <c r="AI700" s="83"/>
      <c r="AJ700" s="83"/>
      <c r="AK700" s="83"/>
      <c r="AL700" s="83"/>
      <c r="AM700" s="83"/>
      <c r="AN700" s="83"/>
      <c r="AO700" s="83"/>
      <c r="AP700" s="83"/>
      <c r="AQ700" s="83"/>
      <c r="AR700" s="83"/>
      <c r="AS700" s="83"/>
      <c r="AT700" s="83"/>
      <c r="AV700" s="83"/>
      <c r="AW700" s="83"/>
      <c r="AX700" s="83"/>
      <c r="AY700" s="83"/>
      <c r="AZ700" s="83"/>
      <c r="BA700" s="83"/>
      <c r="BB700" s="83"/>
      <c r="BC700" s="83"/>
      <c r="BD700" s="83"/>
      <c r="BE700" s="83"/>
      <c r="BF700" s="83"/>
      <c r="BG700" s="83"/>
      <c r="BI700" s="83"/>
      <c r="BJ700" s="83"/>
      <c r="BK700" s="83"/>
      <c r="BL700" s="83"/>
      <c r="BM700" s="83"/>
      <c r="BN700" s="83"/>
      <c r="BO700" s="83"/>
      <c r="BP700" s="83"/>
      <c r="BQ700" s="83"/>
      <c r="BR700" s="83"/>
      <c r="BS700" s="83"/>
      <c r="BT700" s="83"/>
      <c r="BV700" s="83"/>
      <c r="BW700" s="83"/>
      <c r="BX700" s="83"/>
      <c r="BY700" s="83"/>
      <c r="BZ700" s="83"/>
      <c r="CA700" s="83"/>
      <c r="CB700" s="83"/>
      <c r="CC700" s="83"/>
      <c r="CD700" s="83"/>
      <c r="CE700" s="83"/>
      <c r="CF700" s="83"/>
      <c r="CG700" s="83"/>
      <c r="CI700" s="83"/>
      <c r="CJ700" s="83"/>
      <c r="CK700" s="83"/>
      <c r="CL700" s="83"/>
      <c r="CM700" s="83"/>
      <c r="CN700" s="83"/>
      <c r="CO700" s="83"/>
      <c r="CP700" s="83"/>
      <c r="CQ700" s="83"/>
      <c r="CR700" s="83"/>
      <c r="CS700" s="83"/>
      <c r="CT700" s="83"/>
      <c r="CV700" s="83"/>
      <c r="CW700" s="83"/>
      <c r="CX700" s="83"/>
      <c r="CY700" s="83"/>
      <c r="CZ700" s="83"/>
      <c r="DA700" s="83"/>
      <c r="DB700" s="83"/>
      <c r="DC700" s="83"/>
      <c r="DD700" s="83"/>
      <c r="DE700" s="83"/>
      <c r="DF700" s="83"/>
      <c r="DG700" s="83"/>
      <c r="DI700" s="83"/>
      <c r="DJ700" s="83"/>
      <c r="DK700" s="83"/>
      <c r="DL700" s="83"/>
      <c r="DM700" s="83"/>
      <c r="DN700" s="83"/>
      <c r="DO700" s="83"/>
      <c r="DP700" s="83"/>
      <c r="DQ700" s="83"/>
      <c r="DR700" s="83"/>
      <c r="DS700" s="83"/>
      <c r="DT700" s="83"/>
      <c r="DV700" s="83"/>
      <c r="DW700" s="83"/>
      <c r="DX700" s="83"/>
      <c r="DY700" s="83"/>
      <c r="DZ700" s="83"/>
      <c r="EA700" s="83"/>
      <c r="EB700" s="83"/>
      <c r="EC700" s="83"/>
      <c r="ED700" s="83"/>
      <c r="EE700" s="83"/>
      <c r="EF700" s="83"/>
      <c r="EG700" s="83"/>
    </row>
    <row r="701" spans="1:138" ht="15.75" hidden="1" x14ac:dyDescent="0.25">
      <c r="A701" s="2">
        <f t="shared" si="562"/>
        <v>2</v>
      </c>
      <c r="B701" s="88">
        <f t="shared" si="562"/>
        <v>0</v>
      </c>
      <c r="C701" s="88">
        <f t="shared" si="562"/>
        <v>0</v>
      </c>
      <c r="D701" s="2">
        <f t="shared" si="562"/>
        <v>0</v>
      </c>
      <c r="E701" s="127">
        <f t="shared" si="562"/>
        <v>0</v>
      </c>
      <c r="H701" s="138">
        <v>0</v>
      </c>
      <c r="I701" s="147">
        <f t="shared" ref="I701:T701" si="564">I6-I145+H701</f>
        <v>0</v>
      </c>
      <c r="J701" s="147">
        <f t="shared" si="564"/>
        <v>0</v>
      </c>
      <c r="K701" s="83">
        <f t="shared" si="564"/>
        <v>0</v>
      </c>
      <c r="L701" s="83">
        <f t="shared" si="564"/>
        <v>0</v>
      </c>
      <c r="M701" s="83">
        <f t="shared" si="564"/>
        <v>0</v>
      </c>
      <c r="N701" s="83">
        <f t="shared" si="564"/>
        <v>0</v>
      </c>
      <c r="O701" s="83">
        <f t="shared" si="564"/>
        <v>0</v>
      </c>
      <c r="P701" s="83">
        <f t="shared" si="564"/>
        <v>0</v>
      </c>
      <c r="Q701" s="83">
        <f t="shared" si="564"/>
        <v>0</v>
      </c>
      <c r="R701" s="83">
        <f t="shared" si="564"/>
        <v>0</v>
      </c>
      <c r="S701" s="83">
        <f t="shared" si="564"/>
        <v>0</v>
      </c>
      <c r="T701" s="83">
        <f t="shared" si="564"/>
        <v>0</v>
      </c>
      <c r="V701" s="83"/>
      <c r="W701" s="83"/>
      <c r="X701" s="83"/>
      <c r="Y701" s="83"/>
      <c r="Z701" s="83"/>
      <c r="AA701" s="83"/>
      <c r="AB701" s="83"/>
      <c r="AC701" s="83"/>
      <c r="AD701" s="83"/>
      <c r="AE701" s="83"/>
      <c r="AF701" s="83"/>
      <c r="AG701" s="83"/>
      <c r="AI701" s="83"/>
      <c r="AJ701" s="83"/>
      <c r="AK701" s="83"/>
      <c r="AL701" s="83"/>
      <c r="AM701" s="83"/>
      <c r="AN701" s="83"/>
      <c r="AO701" s="83"/>
      <c r="AP701" s="83"/>
      <c r="AQ701" s="83"/>
      <c r="AR701" s="83"/>
      <c r="AS701" s="83"/>
      <c r="AT701" s="83"/>
      <c r="AV701" s="83"/>
      <c r="AW701" s="83"/>
      <c r="AX701" s="83"/>
      <c r="AY701" s="83"/>
      <c r="AZ701" s="83"/>
      <c r="BA701" s="83"/>
      <c r="BB701" s="83"/>
      <c r="BC701" s="83"/>
      <c r="BD701" s="83"/>
      <c r="BE701" s="83"/>
      <c r="BF701" s="83"/>
      <c r="BG701" s="83"/>
      <c r="BI701" s="83"/>
      <c r="BJ701" s="83"/>
      <c r="BK701" s="83"/>
      <c r="BL701" s="83"/>
      <c r="BM701" s="83"/>
      <c r="BN701" s="83"/>
      <c r="BO701" s="83"/>
      <c r="BP701" s="83"/>
      <c r="BQ701" s="83"/>
      <c r="BR701" s="83"/>
      <c r="BS701" s="83"/>
      <c r="BT701" s="83"/>
      <c r="BV701" s="83"/>
      <c r="BW701" s="83"/>
      <c r="BX701" s="83"/>
      <c r="BY701" s="83"/>
      <c r="BZ701" s="83"/>
      <c r="CA701" s="83"/>
      <c r="CB701" s="83"/>
      <c r="CC701" s="83"/>
      <c r="CD701" s="83"/>
      <c r="CE701" s="83"/>
      <c r="CF701" s="83"/>
      <c r="CG701" s="83"/>
      <c r="CI701" s="83"/>
      <c r="CJ701" s="83"/>
      <c r="CK701" s="83"/>
      <c r="CL701" s="83"/>
      <c r="CM701" s="83"/>
      <c r="CN701" s="83"/>
      <c r="CO701" s="83"/>
      <c r="CP701" s="83"/>
      <c r="CQ701" s="83"/>
      <c r="CR701" s="83"/>
      <c r="CS701" s="83"/>
      <c r="CT701" s="83"/>
      <c r="CV701" s="83"/>
      <c r="CW701" s="83"/>
      <c r="CX701" s="83"/>
      <c r="CY701" s="83"/>
      <c r="CZ701" s="83"/>
      <c r="DA701" s="83"/>
      <c r="DB701" s="83"/>
      <c r="DC701" s="83"/>
      <c r="DD701" s="83"/>
      <c r="DE701" s="83"/>
      <c r="DF701" s="83"/>
      <c r="DG701" s="83"/>
      <c r="DI701" s="83"/>
      <c r="DJ701" s="83"/>
      <c r="DK701" s="83"/>
      <c r="DL701" s="83"/>
      <c r="DM701" s="83"/>
      <c r="DN701" s="83"/>
      <c r="DO701" s="83"/>
      <c r="DP701" s="83"/>
      <c r="DQ701" s="83"/>
      <c r="DR701" s="83"/>
      <c r="DS701" s="83"/>
      <c r="DT701" s="83"/>
      <c r="DV701" s="83"/>
      <c r="DW701" s="83"/>
      <c r="DX701" s="83"/>
      <c r="DY701" s="83"/>
      <c r="DZ701" s="83"/>
      <c r="EA701" s="83"/>
      <c r="EB701" s="83"/>
      <c r="EC701" s="83"/>
      <c r="ED701" s="83"/>
      <c r="EE701" s="83"/>
      <c r="EF701" s="83"/>
      <c r="EG701" s="83"/>
    </row>
    <row r="702" spans="1:138" ht="15.75" hidden="1" x14ac:dyDescent="0.25">
      <c r="A702" s="2">
        <f t="shared" si="562"/>
        <v>3</v>
      </c>
      <c r="B702" s="88">
        <f t="shared" si="562"/>
        <v>0</v>
      </c>
      <c r="C702" s="88">
        <f t="shared" si="562"/>
        <v>0</v>
      </c>
      <c r="D702" s="2">
        <f t="shared" si="562"/>
        <v>0</v>
      </c>
      <c r="E702" s="127">
        <f t="shared" si="562"/>
        <v>0</v>
      </c>
      <c r="H702" s="138">
        <v>0</v>
      </c>
      <c r="I702" s="147">
        <f t="shared" ref="I702:T702" si="565">I7-I146+H702</f>
        <v>0</v>
      </c>
      <c r="J702" s="147">
        <f t="shared" si="565"/>
        <v>0</v>
      </c>
      <c r="K702" s="83">
        <f t="shared" si="565"/>
        <v>0</v>
      </c>
      <c r="L702" s="83">
        <f t="shared" si="565"/>
        <v>0</v>
      </c>
      <c r="M702" s="83">
        <f t="shared" si="565"/>
        <v>0</v>
      </c>
      <c r="N702" s="83">
        <f t="shared" si="565"/>
        <v>0</v>
      </c>
      <c r="O702" s="83">
        <f t="shared" si="565"/>
        <v>0</v>
      </c>
      <c r="P702" s="83">
        <f t="shared" si="565"/>
        <v>0</v>
      </c>
      <c r="Q702" s="83">
        <f t="shared" si="565"/>
        <v>0</v>
      </c>
      <c r="R702" s="83">
        <f t="shared" si="565"/>
        <v>0</v>
      </c>
      <c r="S702" s="83">
        <f t="shared" si="565"/>
        <v>0</v>
      </c>
      <c r="T702" s="83">
        <f t="shared" si="565"/>
        <v>0</v>
      </c>
      <c r="V702" s="83"/>
      <c r="W702" s="83"/>
      <c r="X702" s="83"/>
      <c r="Y702" s="83"/>
      <c r="Z702" s="83"/>
      <c r="AA702" s="83"/>
      <c r="AB702" s="83"/>
      <c r="AC702" s="83"/>
      <c r="AD702" s="83"/>
      <c r="AE702" s="83"/>
      <c r="AF702" s="83"/>
      <c r="AG702" s="83"/>
      <c r="AI702" s="83"/>
      <c r="AJ702" s="83"/>
      <c r="AK702" s="83"/>
      <c r="AL702" s="83"/>
      <c r="AM702" s="83"/>
      <c r="AN702" s="83"/>
      <c r="AO702" s="83"/>
      <c r="AP702" s="83"/>
      <c r="AQ702" s="83"/>
      <c r="AR702" s="83"/>
      <c r="AS702" s="83"/>
      <c r="AT702" s="83"/>
      <c r="AV702" s="83"/>
      <c r="AW702" s="83"/>
      <c r="AX702" s="83"/>
      <c r="AY702" s="83"/>
      <c r="AZ702" s="83"/>
      <c r="BA702" s="83"/>
      <c r="BB702" s="83"/>
      <c r="BC702" s="83"/>
      <c r="BD702" s="83"/>
      <c r="BE702" s="83"/>
      <c r="BF702" s="83"/>
      <c r="BG702" s="83"/>
      <c r="BI702" s="83"/>
      <c r="BJ702" s="83"/>
      <c r="BK702" s="83"/>
      <c r="BL702" s="83"/>
      <c r="BM702" s="83"/>
      <c r="BN702" s="83"/>
      <c r="BO702" s="83"/>
      <c r="BP702" s="83"/>
      <c r="BQ702" s="83"/>
      <c r="BR702" s="83"/>
      <c r="BS702" s="83"/>
      <c r="BT702" s="83"/>
      <c r="BV702" s="83"/>
      <c r="BW702" s="83"/>
      <c r="BX702" s="83"/>
      <c r="BY702" s="83"/>
      <c r="BZ702" s="83"/>
      <c r="CA702" s="83"/>
      <c r="CB702" s="83"/>
      <c r="CC702" s="83"/>
      <c r="CD702" s="83"/>
      <c r="CE702" s="83"/>
      <c r="CF702" s="83"/>
      <c r="CG702" s="83"/>
      <c r="CI702" s="83"/>
      <c r="CJ702" s="83"/>
      <c r="CK702" s="83"/>
      <c r="CL702" s="83"/>
      <c r="CM702" s="83"/>
      <c r="CN702" s="83"/>
      <c r="CO702" s="83"/>
      <c r="CP702" s="83"/>
      <c r="CQ702" s="83"/>
      <c r="CR702" s="83"/>
      <c r="CS702" s="83"/>
      <c r="CT702" s="83"/>
      <c r="CV702" s="83"/>
      <c r="CW702" s="83"/>
      <c r="CX702" s="83"/>
      <c r="CY702" s="83"/>
      <c r="CZ702" s="83"/>
      <c r="DA702" s="83"/>
      <c r="DB702" s="83"/>
      <c r="DC702" s="83"/>
      <c r="DD702" s="83"/>
      <c r="DE702" s="83"/>
      <c r="DF702" s="83"/>
      <c r="DG702" s="83"/>
      <c r="DI702" s="83"/>
      <c r="DJ702" s="83"/>
      <c r="DK702" s="83"/>
      <c r="DL702" s="83"/>
      <c r="DM702" s="83"/>
      <c r="DN702" s="83"/>
      <c r="DO702" s="83"/>
      <c r="DP702" s="83"/>
      <c r="DQ702" s="83"/>
      <c r="DR702" s="83"/>
      <c r="DS702" s="83"/>
      <c r="DT702" s="83"/>
      <c r="DV702" s="83"/>
      <c r="DW702" s="83"/>
      <c r="DX702" s="83"/>
      <c r="DY702" s="83"/>
      <c r="DZ702" s="83"/>
      <c r="EA702" s="83"/>
      <c r="EB702" s="83"/>
      <c r="EC702" s="83"/>
      <c r="ED702" s="83"/>
      <c r="EE702" s="83"/>
      <c r="EF702" s="83"/>
      <c r="EG702" s="83"/>
    </row>
    <row r="703" spans="1:138" ht="15.75" hidden="1" x14ac:dyDescent="0.25">
      <c r="A703" s="2">
        <f t="shared" si="562"/>
        <v>4</v>
      </c>
      <c r="B703" s="88">
        <f t="shared" si="562"/>
        <v>0</v>
      </c>
      <c r="C703" s="88">
        <f t="shared" si="562"/>
        <v>0</v>
      </c>
      <c r="D703" s="2">
        <f t="shared" si="562"/>
        <v>0</v>
      </c>
      <c r="E703" s="127">
        <f t="shared" si="562"/>
        <v>0</v>
      </c>
      <c r="H703" s="138">
        <v>0</v>
      </c>
      <c r="I703" s="147">
        <f t="shared" ref="I703:T703" si="566">I8-I147+H703</f>
        <v>0</v>
      </c>
      <c r="J703" s="147">
        <f t="shared" si="566"/>
        <v>0</v>
      </c>
      <c r="K703" s="147">
        <f t="shared" si="566"/>
        <v>0</v>
      </c>
      <c r="L703" s="147">
        <f t="shared" si="566"/>
        <v>0</v>
      </c>
      <c r="M703" s="147">
        <f t="shared" si="566"/>
        <v>0</v>
      </c>
      <c r="N703" s="147">
        <f t="shared" si="566"/>
        <v>0</v>
      </c>
      <c r="O703" s="147">
        <f t="shared" si="566"/>
        <v>0</v>
      </c>
      <c r="P703" s="147">
        <f t="shared" si="566"/>
        <v>0</v>
      </c>
      <c r="Q703" s="147">
        <f t="shared" si="566"/>
        <v>0</v>
      </c>
      <c r="R703" s="147">
        <f t="shared" si="566"/>
        <v>0</v>
      </c>
      <c r="S703" s="147">
        <f t="shared" si="566"/>
        <v>0</v>
      </c>
      <c r="T703" s="147">
        <f t="shared" si="566"/>
        <v>0</v>
      </c>
      <c r="AH703" s="146"/>
      <c r="AU703" s="146"/>
      <c r="BH703" s="146"/>
      <c r="BU703" s="146"/>
      <c r="CH703" s="146"/>
      <c r="CU703" s="146"/>
      <c r="DH703" s="146"/>
      <c r="DU703" s="146"/>
      <c r="EH703" s="146"/>
    </row>
    <row r="704" spans="1:138" ht="15.75" hidden="1" x14ac:dyDescent="0.25">
      <c r="A704" s="2">
        <f t="shared" si="562"/>
        <v>5</v>
      </c>
      <c r="B704" s="88">
        <f t="shared" si="562"/>
        <v>0</v>
      </c>
      <c r="C704" s="88">
        <f t="shared" si="562"/>
        <v>0</v>
      </c>
      <c r="D704" s="2">
        <f t="shared" si="562"/>
        <v>0</v>
      </c>
      <c r="E704" s="127">
        <f t="shared" si="562"/>
        <v>0</v>
      </c>
      <c r="H704" s="138">
        <v>0</v>
      </c>
      <c r="I704" s="147">
        <f t="shared" ref="I704:T704" si="567">I9-I148+H704</f>
        <v>0</v>
      </c>
      <c r="J704" s="147">
        <f t="shared" si="567"/>
        <v>0</v>
      </c>
      <c r="K704" s="147">
        <f t="shared" si="567"/>
        <v>0</v>
      </c>
      <c r="L704" s="147">
        <f t="shared" si="567"/>
        <v>0</v>
      </c>
      <c r="M704" s="147">
        <f t="shared" si="567"/>
        <v>0</v>
      </c>
      <c r="N704" s="147">
        <f t="shared" si="567"/>
        <v>0</v>
      </c>
      <c r="O704" s="147">
        <f t="shared" si="567"/>
        <v>0</v>
      </c>
      <c r="P704" s="147">
        <f t="shared" si="567"/>
        <v>0</v>
      </c>
      <c r="Q704" s="147">
        <f t="shared" si="567"/>
        <v>0</v>
      </c>
      <c r="R704" s="147">
        <f t="shared" si="567"/>
        <v>0</v>
      </c>
      <c r="S704" s="147">
        <f t="shared" si="567"/>
        <v>0</v>
      </c>
      <c r="T704" s="147">
        <f t="shared" si="567"/>
        <v>0</v>
      </c>
      <c r="AH704" s="146"/>
      <c r="AU704" s="146"/>
      <c r="BH704" s="146"/>
      <c r="BU704" s="146"/>
      <c r="CH704" s="146"/>
      <c r="CU704" s="146"/>
      <c r="DH704" s="146"/>
      <c r="DU704" s="146"/>
      <c r="EH704" s="146"/>
    </row>
    <row r="705" spans="1:138" ht="15.75" hidden="1" x14ac:dyDescent="0.25">
      <c r="A705" s="2">
        <f t="shared" si="562"/>
        <v>6</v>
      </c>
      <c r="B705" s="88">
        <f t="shared" si="562"/>
        <v>0</v>
      </c>
      <c r="C705" s="88">
        <f t="shared" si="562"/>
        <v>0</v>
      </c>
      <c r="D705" s="2">
        <f t="shared" si="562"/>
        <v>0</v>
      </c>
      <c r="E705" s="127">
        <f t="shared" si="562"/>
        <v>0</v>
      </c>
      <c r="H705" s="138">
        <v>0</v>
      </c>
      <c r="I705" s="147">
        <f t="shared" ref="I705:T705" si="568">I10-I149+H705</f>
        <v>0</v>
      </c>
      <c r="J705" s="147">
        <f t="shared" si="568"/>
        <v>0</v>
      </c>
      <c r="K705" s="147">
        <f t="shared" si="568"/>
        <v>0</v>
      </c>
      <c r="L705" s="147">
        <f t="shared" si="568"/>
        <v>0</v>
      </c>
      <c r="M705" s="147">
        <f t="shared" si="568"/>
        <v>0</v>
      </c>
      <c r="N705" s="147">
        <f t="shared" si="568"/>
        <v>0</v>
      </c>
      <c r="O705" s="147">
        <f t="shared" si="568"/>
        <v>0</v>
      </c>
      <c r="P705" s="147">
        <f t="shared" si="568"/>
        <v>0</v>
      </c>
      <c r="Q705" s="147">
        <f t="shared" si="568"/>
        <v>0</v>
      </c>
      <c r="R705" s="147">
        <f t="shared" si="568"/>
        <v>0</v>
      </c>
      <c r="S705" s="147">
        <f t="shared" si="568"/>
        <v>0</v>
      </c>
      <c r="T705" s="147">
        <f t="shared" si="568"/>
        <v>0</v>
      </c>
      <c r="AH705" s="146"/>
      <c r="AU705" s="146"/>
      <c r="BH705" s="146"/>
      <c r="BU705" s="146"/>
      <c r="CH705" s="146"/>
      <c r="CU705" s="146"/>
      <c r="DH705" s="146"/>
      <c r="DU705" s="146"/>
      <c r="EH705" s="146"/>
    </row>
    <row r="706" spans="1:138" ht="15.75" hidden="1" x14ac:dyDescent="0.25">
      <c r="A706" s="2">
        <f t="shared" si="562"/>
        <v>7</v>
      </c>
      <c r="B706" s="88">
        <f t="shared" si="562"/>
        <v>0</v>
      </c>
      <c r="C706" s="88">
        <f t="shared" si="562"/>
        <v>0</v>
      </c>
      <c r="D706" s="2">
        <f t="shared" si="562"/>
        <v>0</v>
      </c>
      <c r="E706" s="127">
        <f t="shared" si="562"/>
        <v>0</v>
      </c>
      <c r="H706" s="138">
        <v>0</v>
      </c>
      <c r="I706" s="147">
        <f t="shared" ref="I706:T706" si="569">I11-I150+H706</f>
        <v>0</v>
      </c>
      <c r="J706" s="147">
        <f t="shared" si="569"/>
        <v>0</v>
      </c>
      <c r="K706" s="147">
        <f t="shared" si="569"/>
        <v>0</v>
      </c>
      <c r="L706" s="147">
        <f t="shared" si="569"/>
        <v>0</v>
      </c>
      <c r="M706" s="147">
        <f t="shared" si="569"/>
        <v>0</v>
      </c>
      <c r="N706" s="147">
        <f t="shared" si="569"/>
        <v>0</v>
      </c>
      <c r="O706" s="147">
        <f t="shared" si="569"/>
        <v>0</v>
      </c>
      <c r="P706" s="147">
        <f t="shared" si="569"/>
        <v>0</v>
      </c>
      <c r="Q706" s="147">
        <f t="shared" si="569"/>
        <v>0</v>
      </c>
      <c r="R706" s="147">
        <f t="shared" si="569"/>
        <v>0</v>
      </c>
      <c r="S706" s="147">
        <f t="shared" si="569"/>
        <v>0</v>
      </c>
      <c r="T706" s="147">
        <f t="shared" si="569"/>
        <v>0</v>
      </c>
      <c r="AH706" s="146"/>
      <c r="AU706" s="146"/>
      <c r="BH706" s="146"/>
      <c r="BU706" s="146"/>
      <c r="CH706" s="146"/>
      <c r="CU706" s="146"/>
      <c r="DH706" s="146"/>
      <c r="DU706" s="146"/>
      <c r="EH706" s="146"/>
    </row>
    <row r="707" spans="1:138" ht="15.75" hidden="1" x14ac:dyDescent="0.25">
      <c r="A707" s="2">
        <f t="shared" si="562"/>
        <v>8</v>
      </c>
      <c r="B707" s="88">
        <f t="shared" si="562"/>
        <v>0</v>
      </c>
      <c r="C707" s="88">
        <f t="shared" si="562"/>
        <v>0</v>
      </c>
      <c r="D707" s="2">
        <f t="shared" si="562"/>
        <v>0</v>
      </c>
      <c r="E707" s="127">
        <f t="shared" si="562"/>
        <v>0</v>
      </c>
      <c r="H707" s="138">
        <v>0</v>
      </c>
      <c r="I707" s="147">
        <f t="shared" ref="I707:T707" si="570">I12-I151+H707</f>
        <v>0</v>
      </c>
      <c r="J707" s="147">
        <f t="shared" si="570"/>
        <v>0</v>
      </c>
      <c r="K707" s="147">
        <f t="shared" si="570"/>
        <v>0</v>
      </c>
      <c r="L707" s="147">
        <f t="shared" si="570"/>
        <v>0</v>
      </c>
      <c r="M707" s="147">
        <f t="shared" si="570"/>
        <v>0</v>
      </c>
      <c r="N707" s="147">
        <f t="shared" si="570"/>
        <v>0</v>
      </c>
      <c r="O707" s="147">
        <f t="shared" si="570"/>
        <v>0</v>
      </c>
      <c r="P707" s="147">
        <f t="shared" si="570"/>
        <v>0</v>
      </c>
      <c r="Q707" s="147">
        <f t="shared" si="570"/>
        <v>0</v>
      </c>
      <c r="R707" s="147">
        <f t="shared" si="570"/>
        <v>0</v>
      </c>
      <c r="S707" s="147">
        <f t="shared" si="570"/>
        <v>0</v>
      </c>
      <c r="T707" s="147">
        <f t="shared" si="570"/>
        <v>0</v>
      </c>
      <c r="AH707" s="146"/>
      <c r="AU707" s="146"/>
      <c r="BH707" s="146"/>
      <c r="BU707" s="146"/>
      <c r="CH707" s="146"/>
      <c r="CU707" s="146"/>
      <c r="DH707" s="146"/>
      <c r="DU707" s="146"/>
      <c r="EH707" s="146"/>
    </row>
    <row r="708" spans="1:138" ht="15.75" hidden="1" x14ac:dyDescent="0.25">
      <c r="A708" s="2">
        <f t="shared" si="562"/>
        <v>9</v>
      </c>
      <c r="B708" s="88">
        <f t="shared" si="562"/>
        <v>0</v>
      </c>
      <c r="C708" s="88">
        <f t="shared" si="562"/>
        <v>0</v>
      </c>
      <c r="D708" s="2">
        <f t="shared" si="562"/>
        <v>0</v>
      </c>
      <c r="E708" s="127">
        <f t="shared" si="562"/>
        <v>0</v>
      </c>
      <c r="H708" s="138">
        <v>0</v>
      </c>
      <c r="I708" s="147">
        <f t="shared" ref="I708:T708" si="571">I13-I152+H708</f>
        <v>0</v>
      </c>
      <c r="J708" s="147">
        <f t="shared" si="571"/>
        <v>0</v>
      </c>
      <c r="K708" s="147">
        <f t="shared" si="571"/>
        <v>0</v>
      </c>
      <c r="L708" s="147">
        <f t="shared" si="571"/>
        <v>0</v>
      </c>
      <c r="M708" s="147">
        <f t="shared" si="571"/>
        <v>0</v>
      </c>
      <c r="N708" s="147">
        <f t="shared" si="571"/>
        <v>0</v>
      </c>
      <c r="O708" s="147">
        <f t="shared" si="571"/>
        <v>0</v>
      </c>
      <c r="P708" s="147">
        <f t="shared" si="571"/>
        <v>0</v>
      </c>
      <c r="Q708" s="147">
        <f t="shared" si="571"/>
        <v>0</v>
      </c>
      <c r="R708" s="147">
        <f t="shared" si="571"/>
        <v>0</v>
      </c>
      <c r="S708" s="147">
        <f t="shared" si="571"/>
        <v>0</v>
      </c>
      <c r="T708" s="147">
        <f t="shared" si="571"/>
        <v>0</v>
      </c>
      <c r="AH708" s="146"/>
      <c r="AU708" s="146"/>
      <c r="BH708" s="146"/>
      <c r="BU708" s="146"/>
      <c r="CH708" s="146"/>
      <c r="CU708" s="146"/>
      <c r="DH708" s="146"/>
      <c r="DU708" s="146"/>
      <c r="EH708" s="146"/>
    </row>
    <row r="709" spans="1:138" ht="15.75" hidden="1" x14ac:dyDescent="0.25">
      <c r="A709" s="2">
        <f t="shared" si="562"/>
        <v>10</v>
      </c>
      <c r="B709" s="88">
        <f t="shared" si="562"/>
        <v>0</v>
      </c>
      <c r="C709" s="88">
        <f t="shared" si="562"/>
        <v>0</v>
      </c>
      <c r="D709" s="2">
        <f t="shared" si="562"/>
        <v>0</v>
      </c>
      <c r="E709" s="127">
        <f t="shared" si="562"/>
        <v>0</v>
      </c>
      <c r="H709" s="138">
        <v>0</v>
      </c>
      <c r="I709" s="147">
        <f t="shared" ref="I709:T709" si="572">I14-I153+H709</f>
        <v>0</v>
      </c>
      <c r="J709" s="147">
        <f t="shared" si="572"/>
        <v>0</v>
      </c>
      <c r="K709" s="147">
        <f t="shared" si="572"/>
        <v>0</v>
      </c>
      <c r="L709" s="147">
        <f t="shared" si="572"/>
        <v>0</v>
      </c>
      <c r="M709" s="147">
        <f t="shared" si="572"/>
        <v>0</v>
      </c>
      <c r="N709" s="147">
        <f t="shared" si="572"/>
        <v>0</v>
      </c>
      <c r="O709" s="147">
        <f t="shared" si="572"/>
        <v>0</v>
      </c>
      <c r="P709" s="147">
        <f t="shared" si="572"/>
        <v>0</v>
      </c>
      <c r="Q709" s="147">
        <f t="shared" si="572"/>
        <v>0</v>
      </c>
      <c r="R709" s="147">
        <f t="shared" si="572"/>
        <v>0</v>
      </c>
      <c r="S709" s="147">
        <f t="shared" si="572"/>
        <v>0</v>
      </c>
      <c r="T709" s="147">
        <f t="shared" si="572"/>
        <v>0</v>
      </c>
      <c r="AH709" s="146"/>
      <c r="AU709" s="146"/>
      <c r="BH709" s="146"/>
      <c r="BU709" s="146"/>
      <c r="CH709" s="146"/>
      <c r="CU709" s="146"/>
      <c r="DH709" s="146"/>
      <c r="DU709" s="146"/>
      <c r="EH709" s="146"/>
    </row>
    <row r="710" spans="1:138" ht="15.75" hidden="1" x14ac:dyDescent="0.25">
      <c r="A710" s="2">
        <f t="shared" ref="A710:E719" si="573">A571</f>
        <v>11</v>
      </c>
      <c r="B710" s="88">
        <f t="shared" si="573"/>
        <v>0</v>
      </c>
      <c r="C710" s="88">
        <f t="shared" si="573"/>
        <v>0</v>
      </c>
      <c r="D710" s="2">
        <f t="shared" si="573"/>
        <v>0</v>
      </c>
      <c r="E710" s="127">
        <f t="shared" si="573"/>
        <v>0</v>
      </c>
      <c r="H710" s="138">
        <v>0</v>
      </c>
      <c r="I710" s="147">
        <f t="shared" ref="I710:T710" si="574">I15-I154+H710</f>
        <v>0</v>
      </c>
      <c r="J710" s="147">
        <f t="shared" si="574"/>
        <v>0</v>
      </c>
      <c r="K710" s="147">
        <f t="shared" si="574"/>
        <v>0</v>
      </c>
      <c r="L710" s="147">
        <f t="shared" si="574"/>
        <v>0</v>
      </c>
      <c r="M710" s="147">
        <f t="shared" si="574"/>
        <v>0</v>
      </c>
      <c r="N710" s="147">
        <f t="shared" si="574"/>
        <v>0</v>
      </c>
      <c r="O710" s="147">
        <f t="shared" si="574"/>
        <v>0</v>
      </c>
      <c r="P710" s="147">
        <f t="shared" si="574"/>
        <v>0</v>
      </c>
      <c r="Q710" s="147">
        <f t="shared" si="574"/>
        <v>0</v>
      </c>
      <c r="R710" s="147">
        <f t="shared" si="574"/>
        <v>0</v>
      </c>
      <c r="S710" s="147">
        <f t="shared" si="574"/>
        <v>0</v>
      </c>
      <c r="T710" s="147">
        <f t="shared" si="574"/>
        <v>0</v>
      </c>
      <c r="AH710" s="146"/>
      <c r="AU710" s="146"/>
      <c r="BH710" s="146"/>
      <c r="BU710" s="146"/>
      <c r="CH710" s="146"/>
      <c r="CU710" s="146"/>
      <c r="DH710" s="146"/>
      <c r="DU710" s="146"/>
      <c r="EH710" s="146"/>
    </row>
    <row r="711" spans="1:138" ht="15.75" hidden="1" x14ac:dyDescent="0.25">
      <c r="A711" s="2">
        <f t="shared" si="573"/>
        <v>12</v>
      </c>
      <c r="B711" s="88">
        <f t="shared" si="573"/>
        <v>0</v>
      </c>
      <c r="C711" s="88">
        <f t="shared" si="573"/>
        <v>0</v>
      </c>
      <c r="D711" s="2">
        <f t="shared" si="573"/>
        <v>0</v>
      </c>
      <c r="E711" s="127">
        <f t="shared" si="573"/>
        <v>0</v>
      </c>
      <c r="H711" s="138">
        <v>0</v>
      </c>
      <c r="I711" s="147">
        <f t="shared" ref="I711:T711" si="575">I16-I155+H711</f>
        <v>0</v>
      </c>
      <c r="J711" s="147">
        <f t="shared" si="575"/>
        <v>0</v>
      </c>
      <c r="K711" s="147">
        <f t="shared" si="575"/>
        <v>0</v>
      </c>
      <c r="L711" s="147">
        <f t="shared" si="575"/>
        <v>0</v>
      </c>
      <c r="M711" s="147">
        <f t="shared" si="575"/>
        <v>0</v>
      </c>
      <c r="N711" s="147">
        <f t="shared" si="575"/>
        <v>0</v>
      </c>
      <c r="O711" s="147">
        <f t="shared" si="575"/>
        <v>0</v>
      </c>
      <c r="P711" s="147">
        <f t="shared" si="575"/>
        <v>0</v>
      </c>
      <c r="Q711" s="147">
        <f t="shared" si="575"/>
        <v>0</v>
      </c>
      <c r="R711" s="147">
        <f t="shared" si="575"/>
        <v>0</v>
      </c>
      <c r="S711" s="147">
        <f t="shared" si="575"/>
        <v>0</v>
      </c>
      <c r="T711" s="147">
        <f t="shared" si="575"/>
        <v>0</v>
      </c>
      <c r="AH711" s="146"/>
      <c r="AU711" s="146"/>
      <c r="BH711" s="146"/>
      <c r="BU711" s="146"/>
      <c r="CH711" s="146"/>
      <c r="CU711" s="146"/>
      <c r="DH711" s="146"/>
      <c r="DU711" s="146"/>
      <c r="EH711" s="146"/>
    </row>
    <row r="712" spans="1:138" ht="15.75" hidden="1" x14ac:dyDescent="0.25">
      <c r="A712" s="2">
        <f t="shared" si="573"/>
        <v>13</v>
      </c>
      <c r="B712" s="88">
        <f t="shared" si="573"/>
        <v>0</v>
      </c>
      <c r="C712" s="88">
        <f t="shared" si="573"/>
        <v>0</v>
      </c>
      <c r="D712" s="2">
        <f t="shared" si="573"/>
        <v>0</v>
      </c>
      <c r="E712" s="127">
        <f t="shared" si="573"/>
        <v>0</v>
      </c>
      <c r="H712" s="138">
        <v>0</v>
      </c>
      <c r="I712" s="147">
        <f t="shared" ref="I712:T712" si="576">I17-I156+H712</f>
        <v>0</v>
      </c>
      <c r="J712" s="147">
        <f t="shared" si="576"/>
        <v>0</v>
      </c>
      <c r="K712" s="147">
        <f t="shared" si="576"/>
        <v>0</v>
      </c>
      <c r="L712" s="147">
        <f t="shared" si="576"/>
        <v>0</v>
      </c>
      <c r="M712" s="147">
        <f t="shared" si="576"/>
        <v>0</v>
      </c>
      <c r="N712" s="147">
        <f t="shared" si="576"/>
        <v>0</v>
      </c>
      <c r="O712" s="147">
        <f t="shared" si="576"/>
        <v>0</v>
      </c>
      <c r="P712" s="147">
        <f t="shared" si="576"/>
        <v>0</v>
      </c>
      <c r="Q712" s="147">
        <f t="shared" si="576"/>
        <v>0</v>
      </c>
      <c r="R712" s="147">
        <f t="shared" si="576"/>
        <v>0</v>
      </c>
      <c r="S712" s="147">
        <f t="shared" si="576"/>
        <v>0</v>
      </c>
      <c r="T712" s="147">
        <f t="shared" si="576"/>
        <v>0</v>
      </c>
      <c r="AH712" s="146"/>
      <c r="AU712" s="146"/>
      <c r="BH712" s="146"/>
      <c r="BU712" s="146"/>
      <c r="CH712" s="146"/>
      <c r="CU712" s="146"/>
      <c r="DH712" s="146"/>
      <c r="DU712" s="146"/>
      <c r="EH712" s="146"/>
    </row>
    <row r="713" spans="1:138" ht="15.75" hidden="1" x14ac:dyDescent="0.25">
      <c r="A713" s="2">
        <f t="shared" si="573"/>
        <v>14</v>
      </c>
      <c r="B713" s="88">
        <f t="shared" si="573"/>
        <v>0</v>
      </c>
      <c r="C713" s="88">
        <f t="shared" si="573"/>
        <v>0</v>
      </c>
      <c r="D713" s="2">
        <f t="shared" si="573"/>
        <v>0</v>
      </c>
      <c r="E713" s="127">
        <f t="shared" si="573"/>
        <v>0</v>
      </c>
      <c r="H713" s="138">
        <v>0</v>
      </c>
      <c r="I713" s="147">
        <f t="shared" ref="I713:T713" si="577">I18-I157+H713</f>
        <v>0</v>
      </c>
      <c r="J713" s="147">
        <f t="shared" si="577"/>
        <v>0</v>
      </c>
      <c r="K713" s="147">
        <f t="shared" si="577"/>
        <v>0</v>
      </c>
      <c r="L713" s="147">
        <f t="shared" si="577"/>
        <v>0</v>
      </c>
      <c r="M713" s="147">
        <f t="shared" si="577"/>
        <v>0</v>
      </c>
      <c r="N713" s="147">
        <f t="shared" si="577"/>
        <v>0</v>
      </c>
      <c r="O713" s="147">
        <f t="shared" si="577"/>
        <v>0</v>
      </c>
      <c r="P713" s="147">
        <f t="shared" si="577"/>
        <v>0</v>
      </c>
      <c r="Q713" s="147">
        <f t="shared" si="577"/>
        <v>0</v>
      </c>
      <c r="R713" s="147">
        <f t="shared" si="577"/>
        <v>0</v>
      </c>
      <c r="S713" s="147">
        <f t="shared" si="577"/>
        <v>0</v>
      </c>
      <c r="T713" s="147">
        <f t="shared" si="577"/>
        <v>0</v>
      </c>
      <c r="AH713" s="146"/>
      <c r="AU713" s="146"/>
      <c r="BH713" s="146"/>
      <c r="BU713" s="146"/>
      <c r="CH713" s="146"/>
      <c r="CU713" s="146"/>
      <c r="DH713" s="146"/>
      <c r="DU713" s="146"/>
      <c r="EH713" s="146"/>
    </row>
    <row r="714" spans="1:138" ht="15.75" hidden="1" x14ac:dyDescent="0.25">
      <c r="A714" s="2">
        <f t="shared" si="573"/>
        <v>15</v>
      </c>
      <c r="B714" s="88">
        <f t="shared" si="573"/>
        <v>0</v>
      </c>
      <c r="C714" s="88">
        <f t="shared" si="573"/>
        <v>0</v>
      </c>
      <c r="D714" s="2">
        <f t="shared" si="573"/>
        <v>0</v>
      </c>
      <c r="E714" s="127">
        <f t="shared" si="573"/>
        <v>0</v>
      </c>
      <c r="H714" s="138">
        <v>0</v>
      </c>
      <c r="I714" s="147">
        <f t="shared" ref="I714:T714" si="578">I19-I158+H714</f>
        <v>0</v>
      </c>
      <c r="J714" s="147">
        <f t="shared" si="578"/>
        <v>0</v>
      </c>
      <c r="K714" s="147">
        <f t="shared" si="578"/>
        <v>0</v>
      </c>
      <c r="L714" s="147">
        <f t="shared" si="578"/>
        <v>0</v>
      </c>
      <c r="M714" s="147">
        <f t="shared" si="578"/>
        <v>0</v>
      </c>
      <c r="N714" s="147">
        <f t="shared" si="578"/>
        <v>0</v>
      </c>
      <c r="O714" s="147">
        <f t="shared" si="578"/>
        <v>0</v>
      </c>
      <c r="P714" s="147">
        <f t="shared" si="578"/>
        <v>0</v>
      </c>
      <c r="Q714" s="147">
        <f t="shared" si="578"/>
        <v>0</v>
      </c>
      <c r="R714" s="147">
        <f t="shared" si="578"/>
        <v>0</v>
      </c>
      <c r="S714" s="147">
        <f t="shared" si="578"/>
        <v>0</v>
      </c>
      <c r="T714" s="147">
        <f t="shared" si="578"/>
        <v>0</v>
      </c>
      <c r="AH714" s="146"/>
      <c r="AU714" s="146"/>
      <c r="BH714" s="146"/>
      <c r="BU714" s="146"/>
      <c r="CH714" s="146"/>
      <c r="CU714" s="146"/>
      <c r="DH714" s="146"/>
      <c r="DU714" s="146"/>
      <c r="EH714" s="146"/>
    </row>
    <row r="715" spans="1:138" ht="15.75" hidden="1" x14ac:dyDescent="0.25">
      <c r="A715" s="2">
        <f t="shared" si="573"/>
        <v>16</v>
      </c>
      <c r="B715" s="88">
        <f t="shared" si="573"/>
        <v>0</v>
      </c>
      <c r="C715" s="88">
        <f t="shared" si="573"/>
        <v>0</v>
      </c>
      <c r="D715" s="2">
        <f t="shared" si="573"/>
        <v>0</v>
      </c>
      <c r="E715" s="127">
        <f t="shared" si="573"/>
        <v>0</v>
      </c>
      <c r="H715" s="138">
        <v>0</v>
      </c>
      <c r="I715" s="147">
        <f t="shared" ref="I715:T715" si="579">I20-I159+H715</f>
        <v>0</v>
      </c>
      <c r="J715" s="147">
        <f t="shared" si="579"/>
        <v>0</v>
      </c>
      <c r="K715" s="147">
        <f t="shared" si="579"/>
        <v>0</v>
      </c>
      <c r="L715" s="147">
        <f t="shared" si="579"/>
        <v>0</v>
      </c>
      <c r="M715" s="147">
        <f t="shared" si="579"/>
        <v>0</v>
      </c>
      <c r="N715" s="147">
        <f t="shared" si="579"/>
        <v>0</v>
      </c>
      <c r="O715" s="147">
        <f t="shared" si="579"/>
        <v>0</v>
      </c>
      <c r="P715" s="147">
        <f t="shared" si="579"/>
        <v>0</v>
      </c>
      <c r="Q715" s="147">
        <f t="shared" si="579"/>
        <v>0</v>
      </c>
      <c r="R715" s="147">
        <f t="shared" si="579"/>
        <v>0</v>
      </c>
      <c r="S715" s="147">
        <f t="shared" si="579"/>
        <v>0</v>
      </c>
      <c r="T715" s="147">
        <f t="shared" si="579"/>
        <v>0</v>
      </c>
      <c r="AH715" s="146"/>
      <c r="AU715" s="146"/>
      <c r="BH715" s="146"/>
      <c r="BU715" s="146"/>
      <c r="CH715" s="146"/>
      <c r="CU715" s="146"/>
      <c r="DH715" s="146"/>
      <c r="DU715" s="146"/>
      <c r="EH715" s="146"/>
    </row>
    <row r="716" spans="1:138" ht="15.75" hidden="1" x14ac:dyDescent="0.25">
      <c r="A716" s="2">
        <f t="shared" si="573"/>
        <v>17</v>
      </c>
      <c r="B716" s="88">
        <f t="shared" si="573"/>
        <v>0</v>
      </c>
      <c r="C716" s="88">
        <f t="shared" si="573"/>
        <v>0</v>
      </c>
      <c r="D716" s="2">
        <f t="shared" si="573"/>
        <v>0</v>
      </c>
      <c r="E716" s="127">
        <f t="shared" si="573"/>
        <v>0</v>
      </c>
      <c r="H716" s="138">
        <v>0</v>
      </c>
      <c r="I716" s="147">
        <f t="shared" ref="I716:T716" si="580">I21-I160+H716</f>
        <v>0</v>
      </c>
      <c r="J716" s="147">
        <f t="shared" si="580"/>
        <v>0</v>
      </c>
      <c r="K716" s="147">
        <f t="shared" si="580"/>
        <v>0</v>
      </c>
      <c r="L716" s="147">
        <f t="shared" si="580"/>
        <v>0</v>
      </c>
      <c r="M716" s="147">
        <f t="shared" si="580"/>
        <v>0</v>
      </c>
      <c r="N716" s="147">
        <f t="shared" si="580"/>
        <v>0</v>
      </c>
      <c r="O716" s="147">
        <f t="shared" si="580"/>
        <v>0</v>
      </c>
      <c r="P716" s="147">
        <f t="shared" si="580"/>
        <v>0</v>
      </c>
      <c r="Q716" s="147">
        <f t="shared" si="580"/>
        <v>0</v>
      </c>
      <c r="R716" s="147">
        <f t="shared" si="580"/>
        <v>0</v>
      </c>
      <c r="S716" s="147">
        <f t="shared" si="580"/>
        <v>0</v>
      </c>
      <c r="T716" s="147">
        <f t="shared" si="580"/>
        <v>0</v>
      </c>
      <c r="AH716" s="146"/>
      <c r="AU716" s="146"/>
      <c r="BH716" s="146"/>
      <c r="BU716" s="146"/>
      <c r="CH716" s="146"/>
      <c r="CU716" s="146"/>
      <c r="DH716" s="146"/>
      <c r="DU716" s="146"/>
      <c r="EH716" s="146"/>
    </row>
    <row r="717" spans="1:138" ht="15.75" hidden="1" x14ac:dyDescent="0.25">
      <c r="A717" s="2">
        <f t="shared" si="573"/>
        <v>18</v>
      </c>
      <c r="B717" s="88">
        <f t="shared" si="573"/>
        <v>0</v>
      </c>
      <c r="C717" s="88">
        <f t="shared" si="573"/>
        <v>0</v>
      </c>
      <c r="D717" s="2">
        <f t="shared" si="573"/>
        <v>0</v>
      </c>
      <c r="E717" s="127">
        <f t="shared" si="573"/>
        <v>0</v>
      </c>
      <c r="H717" s="138">
        <v>0</v>
      </c>
      <c r="I717" s="147">
        <f t="shared" ref="I717:T717" si="581">I22-I161+H717</f>
        <v>0</v>
      </c>
      <c r="J717" s="147">
        <f t="shared" si="581"/>
        <v>0</v>
      </c>
      <c r="K717" s="147">
        <f t="shared" si="581"/>
        <v>0</v>
      </c>
      <c r="L717" s="147">
        <f t="shared" si="581"/>
        <v>0</v>
      </c>
      <c r="M717" s="147">
        <f t="shared" si="581"/>
        <v>0</v>
      </c>
      <c r="N717" s="147">
        <f t="shared" si="581"/>
        <v>0</v>
      </c>
      <c r="O717" s="147">
        <f t="shared" si="581"/>
        <v>0</v>
      </c>
      <c r="P717" s="147">
        <f t="shared" si="581"/>
        <v>0</v>
      </c>
      <c r="Q717" s="147">
        <f t="shared" si="581"/>
        <v>0</v>
      </c>
      <c r="R717" s="147">
        <f t="shared" si="581"/>
        <v>0</v>
      </c>
      <c r="S717" s="147">
        <f t="shared" si="581"/>
        <v>0</v>
      </c>
      <c r="T717" s="147">
        <f t="shared" si="581"/>
        <v>0</v>
      </c>
      <c r="AH717" s="146"/>
      <c r="AU717" s="146"/>
      <c r="BH717" s="146"/>
      <c r="BU717" s="146"/>
      <c r="CH717" s="146"/>
      <c r="CU717" s="146"/>
      <c r="DH717" s="146"/>
      <c r="DU717" s="146"/>
      <c r="EH717" s="146"/>
    </row>
    <row r="718" spans="1:138" ht="15.75" hidden="1" x14ac:dyDescent="0.25">
      <c r="A718" s="2">
        <f t="shared" si="573"/>
        <v>19</v>
      </c>
      <c r="B718" s="88">
        <f t="shared" si="573"/>
        <v>0</v>
      </c>
      <c r="C718" s="88">
        <f t="shared" si="573"/>
        <v>0</v>
      </c>
      <c r="D718" s="2">
        <f t="shared" si="573"/>
        <v>0</v>
      </c>
      <c r="E718" s="127">
        <f t="shared" si="573"/>
        <v>0</v>
      </c>
      <c r="H718" s="138">
        <v>0</v>
      </c>
      <c r="I718" s="147">
        <f t="shared" ref="I718:T718" si="582">I23-I162+H718</f>
        <v>0</v>
      </c>
      <c r="J718" s="147">
        <f t="shared" si="582"/>
        <v>0</v>
      </c>
      <c r="K718" s="147">
        <f t="shared" si="582"/>
        <v>0</v>
      </c>
      <c r="L718" s="147">
        <f t="shared" si="582"/>
        <v>0</v>
      </c>
      <c r="M718" s="147">
        <f t="shared" si="582"/>
        <v>0</v>
      </c>
      <c r="N718" s="147">
        <f t="shared" si="582"/>
        <v>0</v>
      </c>
      <c r="O718" s="147">
        <f t="shared" si="582"/>
        <v>0</v>
      </c>
      <c r="P718" s="147">
        <f t="shared" si="582"/>
        <v>0</v>
      </c>
      <c r="Q718" s="147">
        <f t="shared" si="582"/>
        <v>0</v>
      </c>
      <c r="R718" s="147">
        <f t="shared" si="582"/>
        <v>0</v>
      </c>
      <c r="S718" s="147">
        <f t="shared" si="582"/>
        <v>0</v>
      </c>
      <c r="T718" s="147">
        <f t="shared" si="582"/>
        <v>0</v>
      </c>
      <c r="AH718" s="146"/>
      <c r="AU718" s="146"/>
      <c r="BH718" s="146"/>
      <c r="BU718" s="146"/>
      <c r="CH718" s="146"/>
      <c r="CU718" s="146"/>
      <c r="DH718" s="146"/>
      <c r="DU718" s="146"/>
      <c r="EH718" s="146"/>
    </row>
    <row r="719" spans="1:138" ht="15.75" hidden="1" x14ac:dyDescent="0.25">
      <c r="A719" s="2">
        <f t="shared" si="573"/>
        <v>20</v>
      </c>
      <c r="B719" s="88">
        <f t="shared" si="573"/>
        <v>0</v>
      </c>
      <c r="C719" s="88">
        <f t="shared" si="573"/>
        <v>0</v>
      </c>
      <c r="D719" s="2">
        <f t="shared" si="573"/>
        <v>0</v>
      </c>
      <c r="E719" s="127">
        <f t="shared" si="573"/>
        <v>0</v>
      </c>
      <c r="H719" s="138">
        <v>0</v>
      </c>
      <c r="I719" s="147">
        <f t="shared" ref="I719:T719" si="583">I24-I163+H719</f>
        <v>0</v>
      </c>
      <c r="J719" s="147">
        <f t="shared" si="583"/>
        <v>0</v>
      </c>
      <c r="K719" s="147">
        <f t="shared" si="583"/>
        <v>0</v>
      </c>
      <c r="L719" s="147">
        <f t="shared" si="583"/>
        <v>0</v>
      </c>
      <c r="M719" s="147">
        <f t="shared" si="583"/>
        <v>0</v>
      </c>
      <c r="N719" s="147">
        <f t="shared" si="583"/>
        <v>0</v>
      </c>
      <c r="O719" s="147">
        <f t="shared" si="583"/>
        <v>0</v>
      </c>
      <c r="P719" s="147">
        <f t="shared" si="583"/>
        <v>0</v>
      </c>
      <c r="Q719" s="147">
        <f t="shared" si="583"/>
        <v>0</v>
      </c>
      <c r="R719" s="147">
        <f t="shared" si="583"/>
        <v>0</v>
      </c>
      <c r="S719" s="147">
        <f t="shared" si="583"/>
        <v>0</v>
      </c>
      <c r="T719" s="147">
        <f t="shared" si="583"/>
        <v>0</v>
      </c>
      <c r="AH719" s="146"/>
      <c r="AU719" s="146"/>
      <c r="BH719" s="146"/>
      <c r="BU719" s="146"/>
      <c r="CH719" s="146"/>
      <c r="CU719" s="146"/>
      <c r="DH719" s="146"/>
      <c r="DU719" s="146"/>
      <c r="EH719" s="146"/>
    </row>
    <row r="720" spans="1:138" ht="15.75" hidden="1" x14ac:dyDescent="0.25">
      <c r="A720" s="2">
        <f t="shared" ref="A720:E729" si="584">A581</f>
        <v>21</v>
      </c>
      <c r="B720" s="88">
        <f t="shared" si="584"/>
        <v>0</v>
      </c>
      <c r="C720" s="88">
        <f t="shared" si="584"/>
        <v>0</v>
      </c>
      <c r="D720" s="2">
        <f t="shared" si="584"/>
        <v>0</v>
      </c>
      <c r="E720" s="127">
        <f t="shared" si="584"/>
        <v>0</v>
      </c>
      <c r="H720" s="138">
        <v>0</v>
      </c>
      <c r="I720" s="147">
        <f t="shared" ref="I720:T720" si="585">I25-I164+H720</f>
        <v>0</v>
      </c>
      <c r="J720" s="147">
        <f t="shared" si="585"/>
        <v>0</v>
      </c>
      <c r="K720" s="147">
        <f t="shared" si="585"/>
        <v>0</v>
      </c>
      <c r="L720" s="147">
        <f t="shared" si="585"/>
        <v>0</v>
      </c>
      <c r="M720" s="147">
        <f t="shared" si="585"/>
        <v>0</v>
      </c>
      <c r="N720" s="147">
        <f t="shared" si="585"/>
        <v>0</v>
      </c>
      <c r="O720" s="147">
        <f t="shared" si="585"/>
        <v>0</v>
      </c>
      <c r="P720" s="147">
        <f t="shared" si="585"/>
        <v>0</v>
      </c>
      <c r="Q720" s="147">
        <f t="shared" si="585"/>
        <v>0</v>
      </c>
      <c r="R720" s="147">
        <f t="shared" si="585"/>
        <v>0</v>
      </c>
      <c r="S720" s="147">
        <f t="shared" si="585"/>
        <v>0</v>
      </c>
      <c r="T720" s="147">
        <f t="shared" si="585"/>
        <v>0</v>
      </c>
      <c r="AH720" s="146"/>
      <c r="AU720" s="146"/>
      <c r="BH720" s="146"/>
      <c r="BU720" s="146"/>
      <c r="CH720" s="146"/>
      <c r="CU720" s="146"/>
      <c r="DH720" s="146"/>
      <c r="DU720" s="146"/>
      <c r="EH720" s="146"/>
    </row>
    <row r="721" spans="1:138" ht="15.75" hidden="1" x14ac:dyDescent="0.25">
      <c r="A721" s="2">
        <f t="shared" si="584"/>
        <v>22</v>
      </c>
      <c r="B721" s="88">
        <f t="shared" si="584"/>
        <v>0</v>
      </c>
      <c r="C721" s="88">
        <f t="shared" si="584"/>
        <v>0</v>
      </c>
      <c r="D721" s="2">
        <f t="shared" si="584"/>
        <v>0</v>
      </c>
      <c r="E721" s="127">
        <f t="shared" si="584"/>
        <v>0</v>
      </c>
      <c r="H721" s="138">
        <v>0</v>
      </c>
      <c r="I721" s="147">
        <f t="shared" ref="I721:T721" si="586">I26-I165+H721</f>
        <v>0</v>
      </c>
      <c r="J721" s="147">
        <f t="shared" si="586"/>
        <v>0</v>
      </c>
      <c r="K721" s="147">
        <f t="shared" si="586"/>
        <v>0</v>
      </c>
      <c r="L721" s="147">
        <f t="shared" si="586"/>
        <v>0</v>
      </c>
      <c r="M721" s="147">
        <f t="shared" si="586"/>
        <v>0</v>
      </c>
      <c r="N721" s="147">
        <f t="shared" si="586"/>
        <v>0</v>
      </c>
      <c r="O721" s="147">
        <f t="shared" si="586"/>
        <v>0</v>
      </c>
      <c r="P721" s="147">
        <f t="shared" si="586"/>
        <v>0</v>
      </c>
      <c r="Q721" s="147">
        <f t="shared" si="586"/>
        <v>0</v>
      </c>
      <c r="R721" s="147">
        <f t="shared" si="586"/>
        <v>0</v>
      </c>
      <c r="S721" s="147">
        <f t="shared" si="586"/>
        <v>0</v>
      </c>
      <c r="T721" s="147">
        <f t="shared" si="586"/>
        <v>0</v>
      </c>
      <c r="AH721" s="146"/>
      <c r="AU721" s="146"/>
      <c r="BH721" s="146"/>
      <c r="BU721" s="146"/>
      <c r="CH721" s="146"/>
      <c r="CU721" s="146"/>
      <c r="DH721" s="146"/>
      <c r="DU721" s="146"/>
      <c r="EH721" s="146"/>
    </row>
    <row r="722" spans="1:138" ht="15.75" hidden="1" x14ac:dyDescent="0.25">
      <c r="A722" s="2">
        <f t="shared" si="584"/>
        <v>23</v>
      </c>
      <c r="B722" s="88">
        <f t="shared" si="584"/>
        <v>0</v>
      </c>
      <c r="C722" s="88">
        <f t="shared" si="584"/>
        <v>0</v>
      </c>
      <c r="D722" s="2">
        <f t="shared" si="584"/>
        <v>0</v>
      </c>
      <c r="E722" s="127">
        <f t="shared" si="584"/>
        <v>0</v>
      </c>
      <c r="H722" s="138">
        <v>0</v>
      </c>
      <c r="I722" s="147">
        <f t="shared" ref="I722:T722" si="587">I27-I166+H722</f>
        <v>0</v>
      </c>
      <c r="J722" s="147">
        <f t="shared" si="587"/>
        <v>0</v>
      </c>
      <c r="K722" s="147">
        <f t="shared" si="587"/>
        <v>0</v>
      </c>
      <c r="L722" s="147">
        <f t="shared" si="587"/>
        <v>0</v>
      </c>
      <c r="M722" s="147">
        <f t="shared" si="587"/>
        <v>0</v>
      </c>
      <c r="N722" s="147">
        <f t="shared" si="587"/>
        <v>0</v>
      </c>
      <c r="O722" s="147">
        <f t="shared" si="587"/>
        <v>0</v>
      </c>
      <c r="P722" s="147">
        <f t="shared" si="587"/>
        <v>0</v>
      </c>
      <c r="Q722" s="147">
        <f t="shared" si="587"/>
        <v>0</v>
      </c>
      <c r="R722" s="147">
        <f t="shared" si="587"/>
        <v>0</v>
      </c>
      <c r="S722" s="147">
        <f t="shared" si="587"/>
        <v>0</v>
      </c>
      <c r="T722" s="147">
        <f t="shared" si="587"/>
        <v>0</v>
      </c>
      <c r="AH722" s="146"/>
      <c r="AU722" s="146"/>
      <c r="BH722" s="146"/>
      <c r="BU722" s="146"/>
      <c r="CH722" s="146"/>
      <c r="CU722" s="146"/>
      <c r="DH722" s="146"/>
      <c r="DU722" s="146"/>
      <c r="EH722" s="146"/>
    </row>
    <row r="723" spans="1:138" ht="15.75" hidden="1" x14ac:dyDescent="0.25">
      <c r="A723" s="2">
        <f t="shared" si="584"/>
        <v>24</v>
      </c>
      <c r="B723" s="88">
        <f t="shared" si="584"/>
        <v>0</v>
      </c>
      <c r="C723" s="88">
        <f t="shared" si="584"/>
        <v>0</v>
      </c>
      <c r="D723" s="2">
        <f t="shared" si="584"/>
        <v>0</v>
      </c>
      <c r="E723" s="127">
        <f t="shared" si="584"/>
        <v>0</v>
      </c>
      <c r="H723" s="138">
        <v>0</v>
      </c>
      <c r="I723" s="147">
        <f t="shared" ref="I723:T723" si="588">I28-I167+H723</f>
        <v>0</v>
      </c>
      <c r="J723" s="147">
        <f t="shared" si="588"/>
        <v>0</v>
      </c>
      <c r="K723" s="147">
        <f t="shared" si="588"/>
        <v>0</v>
      </c>
      <c r="L723" s="147">
        <f t="shared" si="588"/>
        <v>0</v>
      </c>
      <c r="M723" s="147">
        <f t="shared" si="588"/>
        <v>0</v>
      </c>
      <c r="N723" s="147">
        <f t="shared" si="588"/>
        <v>0</v>
      </c>
      <c r="O723" s="147">
        <f t="shared" si="588"/>
        <v>0</v>
      </c>
      <c r="P723" s="147">
        <f t="shared" si="588"/>
        <v>0</v>
      </c>
      <c r="Q723" s="147">
        <f t="shared" si="588"/>
        <v>0</v>
      </c>
      <c r="R723" s="147">
        <f t="shared" si="588"/>
        <v>0</v>
      </c>
      <c r="S723" s="147">
        <f t="shared" si="588"/>
        <v>0</v>
      </c>
      <c r="T723" s="147">
        <f t="shared" si="588"/>
        <v>0</v>
      </c>
      <c r="AH723" s="146"/>
      <c r="AU723" s="146"/>
      <c r="BH723" s="146"/>
      <c r="BU723" s="146"/>
      <c r="CH723" s="146"/>
      <c r="CU723" s="146"/>
      <c r="DH723" s="146"/>
      <c r="DU723" s="146"/>
      <c r="EH723" s="146"/>
    </row>
    <row r="724" spans="1:138" ht="15.75" hidden="1" x14ac:dyDescent="0.25">
      <c r="A724" s="2">
        <f t="shared" si="584"/>
        <v>25</v>
      </c>
      <c r="B724" s="88">
        <f t="shared" si="584"/>
        <v>0</v>
      </c>
      <c r="C724" s="88">
        <f t="shared" si="584"/>
        <v>0</v>
      </c>
      <c r="D724" s="2">
        <f t="shared" si="584"/>
        <v>0</v>
      </c>
      <c r="E724" s="127">
        <f t="shared" si="584"/>
        <v>0</v>
      </c>
      <c r="H724" s="138">
        <v>0</v>
      </c>
      <c r="I724" s="147">
        <f t="shared" ref="I724:T724" si="589">I29-I168+H724</f>
        <v>0</v>
      </c>
      <c r="J724" s="147">
        <f t="shared" si="589"/>
        <v>0</v>
      </c>
      <c r="K724" s="147">
        <f t="shared" si="589"/>
        <v>0</v>
      </c>
      <c r="L724" s="147">
        <f t="shared" si="589"/>
        <v>0</v>
      </c>
      <c r="M724" s="147">
        <f t="shared" si="589"/>
        <v>0</v>
      </c>
      <c r="N724" s="147">
        <f t="shared" si="589"/>
        <v>0</v>
      </c>
      <c r="O724" s="147">
        <f t="shared" si="589"/>
        <v>0</v>
      </c>
      <c r="P724" s="147">
        <f t="shared" si="589"/>
        <v>0</v>
      </c>
      <c r="Q724" s="147">
        <f t="shared" si="589"/>
        <v>0</v>
      </c>
      <c r="R724" s="147">
        <f t="shared" si="589"/>
        <v>0</v>
      </c>
      <c r="S724" s="147">
        <f t="shared" si="589"/>
        <v>0</v>
      </c>
      <c r="T724" s="147">
        <f t="shared" si="589"/>
        <v>0</v>
      </c>
      <c r="AH724" s="146"/>
      <c r="AU724" s="146"/>
      <c r="BH724" s="146"/>
      <c r="BU724" s="146"/>
      <c r="CH724" s="146"/>
      <c r="CU724" s="146"/>
      <c r="DH724" s="146"/>
      <c r="DU724" s="146"/>
      <c r="EH724" s="146"/>
    </row>
    <row r="725" spans="1:138" ht="15.75" hidden="1" x14ac:dyDescent="0.25">
      <c r="A725" s="2">
        <f t="shared" si="584"/>
        <v>26</v>
      </c>
      <c r="B725" s="88">
        <f t="shared" si="584"/>
        <v>0</v>
      </c>
      <c r="C725" s="88">
        <f t="shared" si="584"/>
        <v>0</v>
      </c>
      <c r="D725" s="2">
        <f t="shared" si="584"/>
        <v>0</v>
      </c>
      <c r="E725" s="127">
        <f t="shared" si="584"/>
        <v>0</v>
      </c>
      <c r="H725" s="138">
        <v>0</v>
      </c>
      <c r="I725" s="147">
        <f t="shared" ref="I725:T725" si="590">I30-I169+H725</f>
        <v>0</v>
      </c>
      <c r="J725" s="147">
        <f t="shared" si="590"/>
        <v>0</v>
      </c>
      <c r="K725" s="147">
        <f t="shared" si="590"/>
        <v>0</v>
      </c>
      <c r="L725" s="147">
        <f t="shared" si="590"/>
        <v>0</v>
      </c>
      <c r="M725" s="147">
        <f t="shared" si="590"/>
        <v>0</v>
      </c>
      <c r="N725" s="147">
        <f t="shared" si="590"/>
        <v>0</v>
      </c>
      <c r="O725" s="147">
        <f t="shared" si="590"/>
        <v>0</v>
      </c>
      <c r="P725" s="147">
        <f t="shared" si="590"/>
        <v>0</v>
      </c>
      <c r="Q725" s="147">
        <f t="shared" si="590"/>
        <v>0</v>
      </c>
      <c r="R725" s="147">
        <f t="shared" si="590"/>
        <v>0</v>
      </c>
      <c r="S725" s="147">
        <f t="shared" si="590"/>
        <v>0</v>
      </c>
      <c r="T725" s="147">
        <f t="shared" si="590"/>
        <v>0</v>
      </c>
      <c r="AH725" s="146"/>
      <c r="AU725" s="146"/>
      <c r="BH725" s="146"/>
      <c r="BU725" s="146"/>
      <c r="CH725" s="146"/>
      <c r="CU725" s="146"/>
      <c r="DH725" s="146"/>
      <c r="DU725" s="146"/>
      <c r="EH725" s="146"/>
    </row>
    <row r="726" spans="1:138" ht="15.75" hidden="1" x14ac:dyDescent="0.25">
      <c r="A726" s="2">
        <f t="shared" si="584"/>
        <v>27</v>
      </c>
      <c r="B726" s="88">
        <f t="shared" si="584"/>
        <v>0</v>
      </c>
      <c r="C726" s="88">
        <f t="shared" si="584"/>
        <v>0</v>
      </c>
      <c r="D726" s="2">
        <f t="shared" si="584"/>
        <v>0</v>
      </c>
      <c r="E726" s="127">
        <f t="shared" si="584"/>
        <v>0</v>
      </c>
      <c r="H726" s="138">
        <v>0</v>
      </c>
      <c r="I726" s="147">
        <f t="shared" ref="I726:T726" si="591">I31-I170+H726</f>
        <v>0</v>
      </c>
      <c r="J726" s="147">
        <f t="shared" si="591"/>
        <v>0</v>
      </c>
      <c r="K726" s="147">
        <f t="shared" si="591"/>
        <v>0</v>
      </c>
      <c r="L726" s="147">
        <f t="shared" si="591"/>
        <v>0</v>
      </c>
      <c r="M726" s="147">
        <f t="shared" si="591"/>
        <v>0</v>
      </c>
      <c r="N726" s="147">
        <f t="shared" si="591"/>
        <v>0</v>
      </c>
      <c r="O726" s="147">
        <f t="shared" si="591"/>
        <v>0</v>
      </c>
      <c r="P726" s="147">
        <f t="shared" si="591"/>
        <v>0</v>
      </c>
      <c r="Q726" s="147">
        <f t="shared" si="591"/>
        <v>0</v>
      </c>
      <c r="R726" s="147">
        <f t="shared" si="591"/>
        <v>0</v>
      </c>
      <c r="S726" s="147">
        <f t="shared" si="591"/>
        <v>0</v>
      </c>
      <c r="T726" s="147">
        <f t="shared" si="591"/>
        <v>0</v>
      </c>
      <c r="AH726" s="146"/>
      <c r="AU726" s="146"/>
      <c r="BH726" s="146"/>
      <c r="BU726" s="146"/>
      <c r="CH726" s="146"/>
      <c r="CU726" s="146"/>
      <c r="DH726" s="146"/>
      <c r="DU726" s="146"/>
      <c r="EH726" s="146"/>
    </row>
    <row r="727" spans="1:138" ht="15.75" hidden="1" x14ac:dyDescent="0.25">
      <c r="A727" s="2">
        <f t="shared" si="584"/>
        <v>28</v>
      </c>
      <c r="B727" s="88">
        <f t="shared" si="584"/>
        <v>0</v>
      </c>
      <c r="C727" s="88">
        <f t="shared" si="584"/>
        <v>0</v>
      </c>
      <c r="D727" s="2">
        <f t="shared" si="584"/>
        <v>0</v>
      </c>
      <c r="E727" s="127">
        <f t="shared" si="584"/>
        <v>0</v>
      </c>
      <c r="H727" s="138">
        <v>0</v>
      </c>
      <c r="I727" s="147">
        <f t="shared" ref="I727:T727" si="592">I32-I171+H727</f>
        <v>0</v>
      </c>
      <c r="J727" s="147">
        <f t="shared" si="592"/>
        <v>0</v>
      </c>
      <c r="K727" s="147">
        <f t="shared" si="592"/>
        <v>0</v>
      </c>
      <c r="L727" s="147">
        <f t="shared" si="592"/>
        <v>0</v>
      </c>
      <c r="M727" s="147">
        <f t="shared" si="592"/>
        <v>0</v>
      </c>
      <c r="N727" s="147">
        <f t="shared" si="592"/>
        <v>0</v>
      </c>
      <c r="O727" s="147">
        <f t="shared" si="592"/>
        <v>0</v>
      </c>
      <c r="P727" s="147">
        <f t="shared" si="592"/>
        <v>0</v>
      </c>
      <c r="Q727" s="147">
        <f t="shared" si="592"/>
        <v>0</v>
      </c>
      <c r="R727" s="147">
        <f t="shared" si="592"/>
        <v>0</v>
      </c>
      <c r="S727" s="147">
        <f t="shared" si="592"/>
        <v>0</v>
      </c>
      <c r="T727" s="147">
        <f t="shared" si="592"/>
        <v>0</v>
      </c>
      <c r="AH727" s="146"/>
      <c r="AU727" s="146"/>
      <c r="BH727" s="146"/>
      <c r="BU727" s="146"/>
      <c r="CH727" s="146"/>
      <c r="CU727" s="146"/>
      <c r="DH727" s="146"/>
      <c r="DU727" s="146"/>
      <c r="EH727" s="146"/>
    </row>
    <row r="728" spans="1:138" ht="15.75" hidden="1" x14ac:dyDescent="0.25">
      <c r="A728" s="2">
        <f t="shared" si="584"/>
        <v>29</v>
      </c>
      <c r="B728" s="88">
        <f t="shared" si="584"/>
        <v>0</v>
      </c>
      <c r="C728" s="88">
        <f t="shared" si="584"/>
        <v>0</v>
      </c>
      <c r="D728" s="2">
        <f t="shared" si="584"/>
        <v>0</v>
      </c>
      <c r="E728" s="127">
        <f t="shared" si="584"/>
        <v>0</v>
      </c>
      <c r="H728" s="138">
        <v>0</v>
      </c>
      <c r="I728" s="147">
        <f t="shared" ref="I728:T728" si="593">I33-I172+H728</f>
        <v>0</v>
      </c>
      <c r="J728" s="147">
        <f t="shared" si="593"/>
        <v>0</v>
      </c>
      <c r="K728" s="147">
        <f t="shared" si="593"/>
        <v>0</v>
      </c>
      <c r="L728" s="147">
        <f t="shared" si="593"/>
        <v>0</v>
      </c>
      <c r="M728" s="147">
        <f t="shared" si="593"/>
        <v>0</v>
      </c>
      <c r="N728" s="147">
        <f t="shared" si="593"/>
        <v>0</v>
      </c>
      <c r="O728" s="147">
        <f t="shared" si="593"/>
        <v>0</v>
      </c>
      <c r="P728" s="147">
        <f t="shared" si="593"/>
        <v>0</v>
      </c>
      <c r="Q728" s="147">
        <f t="shared" si="593"/>
        <v>0</v>
      </c>
      <c r="R728" s="147">
        <f t="shared" si="593"/>
        <v>0</v>
      </c>
      <c r="S728" s="147">
        <f t="shared" si="593"/>
        <v>0</v>
      </c>
      <c r="T728" s="147">
        <f t="shared" si="593"/>
        <v>0</v>
      </c>
      <c r="AH728" s="146"/>
      <c r="AU728" s="146"/>
      <c r="BH728" s="146"/>
      <c r="BU728" s="146"/>
      <c r="CH728" s="146"/>
      <c r="CU728" s="146"/>
      <c r="DH728" s="146"/>
      <c r="DU728" s="146"/>
      <c r="EH728" s="146"/>
    </row>
    <row r="729" spans="1:138" ht="15.75" hidden="1" x14ac:dyDescent="0.25">
      <c r="A729" s="2">
        <f t="shared" si="584"/>
        <v>30</v>
      </c>
      <c r="B729" s="88">
        <f t="shared" si="584"/>
        <v>0</v>
      </c>
      <c r="C729" s="88">
        <f t="shared" si="584"/>
        <v>0</v>
      </c>
      <c r="D729" s="2">
        <f t="shared" si="584"/>
        <v>0</v>
      </c>
      <c r="E729" s="127">
        <f t="shared" si="584"/>
        <v>0</v>
      </c>
      <c r="H729" s="138">
        <v>0</v>
      </c>
      <c r="I729" s="147">
        <f t="shared" ref="I729:T729" si="594">I34-I173+H729</f>
        <v>0</v>
      </c>
      <c r="J729" s="147">
        <f t="shared" si="594"/>
        <v>0</v>
      </c>
      <c r="K729" s="147">
        <f t="shared" si="594"/>
        <v>0</v>
      </c>
      <c r="L729" s="147">
        <f t="shared" si="594"/>
        <v>0</v>
      </c>
      <c r="M729" s="147">
        <f t="shared" si="594"/>
        <v>0</v>
      </c>
      <c r="N729" s="147">
        <f t="shared" si="594"/>
        <v>0</v>
      </c>
      <c r="O729" s="147">
        <f t="shared" si="594"/>
        <v>0</v>
      </c>
      <c r="P729" s="147">
        <f t="shared" si="594"/>
        <v>0</v>
      </c>
      <c r="Q729" s="147">
        <f t="shared" si="594"/>
        <v>0</v>
      </c>
      <c r="R729" s="147">
        <f t="shared" si="594"/>
        <v>0</v>
      </c>
      <c r="S729" s="147">
        <f t="shared" si="594"/>
        <v>0</v>
      </c>
      <c r="T729" s="147">
        <f t="shared" si="594"/>
        <v>0</v>
      </c>
      <c r="AH729" s="146"/>
      <c r="AU729" s="146"/>
      <c r="BH729" s="146"/>
      <c r="BU729" s="146"/>
      <c r="CH729" s="146"/>
      <c r="CU729" s="146"/>
      <c r="DH729" s="146"/>
      <c r="DU729" s="146"/>
      <c r="EH729" s="146"/>
    </row>
    <row r="730" spans="1:138" ht="15.75" hidden="1" x14ac:dyDescent="0.25">
      <c r="A730" s="2">
        <f t="shared" ref="A730:E739" si="595">A591</f>
        <v>31</v>
      </c>
      <c r="B730" s="88">
        <f t="shared" si="595"/>
        <v>0</v>
      </c>
      <c r="C730" s="88">
        <f t="shared" si="595"/>
        <v>0</v>
      </c>
      <c r="D730" s="2">
        <f t="shared" si="595"/>
        <v>0</v>
      </c>
      <c r="E730" s="127">
        <f t="shared" si="595"/>
        <v>0</v>
      </c>
      <c r="H730" s="138">
        <v>0</v>
      </c>
      <c r="I730" s="147">
        <f t="shared" ref="I730:T730" si="596">I35-I174+H730</f>
        <v>0</v>
      </c>
      <c r="J730" s="147">
        <f t="shared" si="596"/>
        <v>0</v>
      </c>
      <c r="K730" s="147">
        <f t="shared" si="596"/>
        <v>0</v>
      </c>
      <c r="L730" s="147">
        <f t="shared" si="596"/>
        <v>0</v>
      </c>
      <c r="M730" s="147">
        <f t="shared" si="596"/>
        <v>0</v>
      </c>
      <c r="N730" s="147">
        <f t="shared" si="596"/>
        <v>0</v>
      </c>
      <c r="O730" s="147">
        <f t="shared" si="596"/>
        <v>0</v>
      </c>
      <c r="P730" s="147">
        <f t="shared" si="596"/>
        <v>0</v>
      </c>
      <c r="Q730" s="147">
        <f t="shared" si="596"/>
        <v>0</v>
      </c>
      <c r="R730" s="147">
        <f t="shared" si="596"/>
        <v>0</v>
      </c>
      <c r="S730" s="147">
        <f t="shared" si="596"/>
        <v>0</v>
      </c>
      <c r="T730" s="147">
        <f t="shared" si="596"/>
        <v>0</v>
      </c>
      <c r="AH730" s="146"/>
      <c r="AU730" s="146"/>
      <c r="BH730" s="146"/>
      <c r="BU730" s="146"/>
      <c r="CH730" s="146"/>
      <c r="CU730" s="146"/>
      <c r="DH730" s="146"/>
      <c r="DU730" s="146"/>
      <c r="EH730" s="146"/>
    </row>
    <row r="731" spans="1:138" ht="15.75" hidden="1" x14ac:dyDescent="0.25">
      <c r="A731" s="2">
        <f t="shared" si="595"/>
        <v>32</v>
      </c>
      <c r="B731" s="88">
        <f t="shared" si="595"/>
        <v>0</v>
      </c>
      <c r="C731" s="88">
        <f t="shared" si="595"/>
        <v>0</v>
      </c>
      <c r="D731" s="2">
        <f t="shared" si="595"/>
        <v>0</v>
      </c>
      <c r="E731" s="127">
        <f t="shared" si="595"/>
        <v>0</v>
      </c>
      <c r="H731" s="138">
        <v>0</v>
      </c>
      <c r="I731" s="147">
        <f t="shared" ref="I731:T731" si="597">I36-I175+H731</f>
        <v>0</v>
      </c>
      <c r="J731" s="147">
        <f t="shared" si="597"/>
        <v>0</v>
      </c>
      <c r="K731" s="147">
        <f t="shared" si="597"/>
        <v>0</v>
      </c>
      <c r="L731" s="147">
        <f t="shared" si="597"/>
        <v>0</v>
      </c>
      <c r="M731" s="147">
        <f t="shared" si="597"/>
        <v>0</v>
      </c>
      <c r="N731" s="147">
        <f t="shared" si="597"/>
        <v>0</v>
      </c>
      <c r="O731" s="147">
        <f t="shared" si="597"/>
        <v>0</v>
      </c>
      <c r="P731" s="147">
        <f t="shared" si="597"/>
        <v>0</v>
      </c>
      <c r="Q731" s="147">
        <f t="shared" si="597"/>
        <v>0</v>
      </c>
      <c r="R731" s="147">
        <f t="shared" si="597"/>
        <v>0</v>
      </c>
      <c r="S731" s="147">
        <f t="shared" si="597"/>
        <v>0</v>
      </c>
      <c r="T731" s="147">
        <f t="shared" si="597"/>
        <v>0</v>
      </c>
      <c r="AH731" s="146"/>
      <c r="AU731" s="146"/>
      <c r="BH731" s="146"/>
      <c r="BU731" s="146"/>
      <c r="CH731" s="146"/>
      <c r="CU731" s="146"/>
      <c r="DH731" s="146"/>
      <c r="DU731" s="146"/>
      <c r="EH731" s="146"/>
    </row>
    <row r="732" spans="1:138" ht="15.75" hidden="1" x14ac:dyDescent="0.25">
      <c r="A732" s="2">
        <f t="shared" si="595"/>
        <v>33</v>
      </c>
      <c r="B732" s="88">
        <f t="shared" si="595"/>
        <v>0</v>
      </c>
      <c r="C732" s="88">
        <f t="shared" si="595"/>
        <v>0</v>
      </c>
      <c r="D732" s="2">
        <f t="shared" si="595"/>
        <v>0</v>
      </c>
      <c r="E732" s="127">
        <f t="shared" si="595"/>
        <v>0</v>
      </c>
      <c r="H732" s="138">
        <v>0</v>
      </c>
      <c r="I732" s="147">
        <f t="shared" ref="I732:T732" si="598">I37-I176+H732</f>
        <v>0</v>
      </c>
      <c r="J732" s="147">
        <f t="shared" si="598"/>
        <v>0</v>
      </c>
      <c r="K732" s="147">
        <f t="shared" si="598"/>
        <v>0</v>
      </c>
      <c r="L732" s="147">
        <f t="shared" si="598"/>
        <v>0</v>
      </c>
      <c r="M732" s="147">
        <f t="shared" si="598"/>
        <v>0</v>
      </c>
      <c r="N732" s="147">
        <f t="shared" si="598"/>
        <v>0</v>
      </c>
      <c r="O732" s="147">
        <f t="shared" si="598"/>
        <v>0</v>
      </c>
      <c r="P732" s="147">
        <f t="shared" si="598"/>
        <v>0</v>
      </c>
      <c r="Q732" s="147">
        <f t="shared" si="598"/>
        <v>0</v>
      </c>
      <c r="R732" s="147">
        <f t="shared" si="598"/>
        <v>0</v>
      </c>
      <c r="S732" s="147">
        <f t="shared" si="598"/>
        <v>0</v>
      </c>
      <c r="T732" s="147">
        <f t="shared" si="598"/>
        <v>0</v>
      </c>
      <c r="AH732" s="146"/>
      <c r="AU732" s="146"/>
      <c r="BH732" s="146"/>
      <c r="BU732" s="146"/>
      <c r="CH732" s="146"/>
      <c r="CU732" s="146"/>
      <c r="DH732" s="146"/>
      <c r="DU732" s="146"/>
      <c r="EH732" s="146"/>
    </row>
    <row r="733" spans="1:138" ht="15.75" hidden="1" x14ac:dyDescent="0.25">
      <c r="A733" s="2">
        <f t="shared" si="595"/>
        <v>34</v>
      </c>
      <c r="B733" s="88">
        <f t="shared" si="595"/>
        <v>0</v>
      </c>
      <c r="C733" s="88">
        <f t="shared" si="595"/>
        <v>0</v>
      </c>
      <c r="D733" s="2">
        <f t="shared" si="595"/>
        <v>0</v>
      </c>
      <c r="E733" s="127">
        <f t="shared" si="595"/>
        <v>0</v>
      </c>
      <c r="H733" s="138">
        <v>0</v>
      </c>
      <c r="I733" s="147">
        <f t="shared" ref="I733:T733" si="599">I38-I177+H733</f>
        <v>0</v>
      </c>
      <c r="J733" s="147">
        <f t="shared" si="599"/>
        <v>0</v>
      </c>
      <c r="K733" s="147">
        <f t="shared" si="599"/>
        <v>0</v>
      </c>
      <c r="L733" s="147">
        <f t="shared" si="599"/>
        <v>0</v>
      </c>
      <c r="M733" s="147">
        <f t="shared" si="599"/>
        <v>0</v>
      </c>
      <c r="N733" s="147">
        <f t="shared" si="599"/>
        <v>0</v>
      </c>
      <c r="O733" s="147">
        <f t="shared" si="599"/>
        <v>0</v>
      </c>
      <c r="P733" s="147">
        <f t="shared" si="599"/>
        <v>0</v>
      </c>
      <c r="Q733" s="147">
        <f t="shared" si="599"/>
        <v>0</v>
      </c>
      <c r="R733" s="147">
        <f t="shared" si="599"/>
        <v>0</v>
      </c>
      <c r="S733" s="147">
        <f t="shared" si="599"/>
        <v>0</v>
      </c>
      <c r="T733" s="147">
        <f t="shared" si="599"/>
        <v>0</v>
      </c>
      <c r="AH733" s="146"/>
      <c r="AU733" s="146"/>
      <c r="BH733" s="146"/>
      <c r="BU733" s="146"/>
      <c r="CH733" s="146"/>
      <c r="CU733" s="146"/>
      <c r="DH733" s="146"/>
      <c r="DU733" s="146"/>
      <c r="EH733" s="146"/>
    </row>
    <row r="734" spans="1:138" ht="15.75" hidden="1" x14ac:dyDescent="0.25">
      <c r="A734" s="2">
        <f t="shared" si="595"/>
        <v>35</v>
      </c>
      <c r="B734" s="88">
        <f t="shared" si="595"/>
        <v>0</v>
      </c>
      <c r="C734" s="88">
        <f t="shared" si="595"/>
        <v>0</v>
      </c>
      <c r="D734" s="2">
        <f t="shared" si="595"/>
        <v>0</v>
      </c>
      <c r="E734" s="127">
        <f t="shared" si="595"/>
        <v>0</v>
      </c>
      <c r="H734" s="138">
        <v>0</v>
      </c>
      <c r="I734" s="147">
        <f t="shared" ref="I734:T734" si="600">I39-I178+H734</f>
        <v>0</v>
      </c>
      <c r="J734" s="147">
        <f t="shared" si="600"/>
        <v>0</v>
      </c>
      <c r="K734" s="147">
        <f t="shared" si="600"/>
        <v>0</v>
      </c>
      <c r="L734" s="147">
        <f t="shared" si="600"/>
        <v>0</v>
      </c>
      <c r="M734" s="147">
        <f t="shared" si="600"/>
        <v>0</v>
      </c>
      <c r="N734" s="147">
        <f t="shared" si="600"/>
        <v>0</v>
      </c>
      <c r="O734" s="147">
        <f t="shared" si="600"/>
        <v>0</v>
      </c>
      <c r="P734" s="147">
        <f t="shared" si="600"/>
        <v>0</v>
      </c>
      <c r="Q734" s="147">
        <f t="shared" si="600"/>
        <v>0</v>
      </c>
      <c r="R734" s="147">
        <f t="shared" si="600"/>
        <v>0</v>
      </c>
      <c r="S734" s="147">
        <f t="shared" si="600"/>
        <v>0</v>
      </c>
      <c r="T734" s="147">
        <f t="shared" si="600"/>
        <v>0</v>
      </c>
      <c r="AH734" s="146"/>
      <c r="AU734" s="146"/>
      <c r="BH734" s="146"/>
      <c r="BU734" s="146"/>
      <c r="CH734" s="146"/>
      <c r="CU734" s="146"/>
      <c r="DH734" s="146"/>
      <c r="DU734" s="146"/>
      <c r="EH734" s="146"/>
    </row>
    <row r="735" spans="1:138" ht="15.75" hidden="1" x14ac:dyDescent="0.25">
      <c r="A735" s="2">
        <f t="shared" si="595"/>
        <v>36</v>
      </c>
      <c r="B735" s="88">
        <f t="shared" si="595"/>
        <v>0</v>
      </c>
      <c r="C735" s="88">
        <f t="shared" si="595"/>
        <v>0</v>
      </c>
      <c r="D735" s="2">
        <f t="shared" si="595"/>
        <v>0</v>
      </c>
      <c r="E735" s="127">
        <f t="shared" si="595"/>
        <v>0</v>
      </c>
      <c r="H735" s="138">
        <v>0</v>
      </c>
      <c r="I735" s="147">
        <f t="shared" ref="I735:T735" si="601">I40-I179+H735</f>
        <v>0</v>
      </c>
      <c r="J735" s="147">
        <f t="shared" si="601"/>
        <v>0</v>
      </c>
      <c r="K735" s="147">
        <f t="shared" si="601"/>
        <v>0</v>
      </c>
      <c r="L735" s="147">
        <f t="shared" si="601"/>
        <v>0</v>
      </c>
      <c r="M735" s="147">
        <f t="shared" si="601"/>
        <v>0</v>
      </c>
      <c r="N735" s="147">
        <f t="shared" si="601"/>
        <v>0</v>
      </c>
      <c r="O735" s="147">
        <f t="shared" si="601"/>
        <v>0</v>
      </c>
      <c r="P735" s="147">
        <f t="shared" si="601"/>
        <v>0</v>
      </c>
      <c r="Q735" s="147">
        <f t="shared" si="601"/>
        <v>0</v>
      </c>
      <c r="R735" s="147">
        <f t="shared" si="601"/>
        <v>0</v>
      </c>
      <c r="S735" s="147">
        <f t="shared" si="601"/>
        <v>0</v>
      </c>
      <c r="T735" s="147">
        <f t="shared" si="601"/>
        <v>0</v>
      </c>
      <c r="AH735" s="146"/>
      <c r="AU735" s="146"/>
      <c r="BH735" s="146"/>
      <c r="BU735" s="146"/>
      <c r="CH735" s="146"/>
      <c r="CU735" s="146"/>
      <c r="DH735" s="146"/>
      <c r="DU735" s="146"/>
      <c r="EH735" s="146"/>
    </row>
    <row r="736" spans="1:138" ht="15.75" hidden="1" x14ac:dyDescent="0.25">
      <c r="A736" s="2">
        <f t="shared" si="595"/>
        <v>37</v>
      </c>
      <c r="B736" s="88">
        <f t="shared" si="595"/>
        <v>0</v>
      </c>
      <c r="C736" s="88">
        <f t="shared" si="595"/>
        <v>0</v>
      </c>
      <c r="D736" s="2">
        <f t="shared" si="595"/>
        <v>0</v>
      </c>
      <c r="E736" s="127">
        <f t="shared" si="595"/>
        <v>0</v>
      </c>
      <c r="H736" s="138">
        <v>0</v>
      </c>
      <c r="I736" s="147">
        <f t="shared" ref="I736:T736" si="602">I41-I180+H736</f>
        <v>0</v>
      </c>
      <c r="J736" s="147">
        <f t="shared" si="602"/>
        <v>0</v>
      </c>
      <c r="K736" s="147">
        <f t="shared" si="602"/>
        <v>0</v>
      </c>
      <c r="L736" s="147">
        <f t="shared" si="602"/>
        <v>0</v>
      </c>
      <c r="M736" s="147">
        <f t="shared" si="602"/>
        <v>0</v>
      </c>
      <c r="N736" s="147">
        <f t="shared" si="602"/>
        <v>0</v>
      </c>
      <c r="O736" s="147">
        <f t="shared" si="602"/>
        <v>0</v>
      </c>
      <c r="P736" s="147">
        <f t="shared" si="602"/>
        <v>0</v>
      </c>
      <c r="Q736" s="147">
        <f t="shared" si="602"/>
        <v>0</v>
      </c>
      <c r="R736" s="147">
        <f t="shared" si="602"/>
        <v>0</v>
      </c>
      <c r="S736" s="147">
        <f t="shared" si="602"/>
        <v>0</v>
      </c>
      <c r="T736" s="147">
        <f t="shared" si="602"/>
        <v>0</v>
      </c>
      <c r="AH736" s="146"/>
      <c r="AU736" s="146"/>
      <c r="BH736" s="146"/>
      <c r="BU736" s="146"/>
      <c r="CH736" s="146"/>
      <c r="CU736" s="146"/>
      <c r="DH736" s="146"/>
      <c r="DU736" s="146"/>
      <c r="EH736" s="146"/>
    </row>
    <row r="737" spans="1:138" ht="15.75" hidden="1" x14ac:dyDescent="0.25">
      <c r="A737" s="2">
        <f t="shared" si="595"/>
        <v>38</v>
      </c>
      <c r="B737" s="88">
        <f t="shared" si="595"/>
        <v>0</v>
      </c>
      <c r="C737" s="88">
        <f t="shared" si="595"/>
        <v>0</v>
      </c>
      <c r="D737" s="2">
        <f t="shared" si="595"/>
        <v>0</v>
      </c>
      <c r="E737" s="127">
        <f t="shared" si="595"/>
        <v>0</v>
      </c>
      <c r="H737" s="138">
        <v>0</v>
      </c>
      <c r="I737" s="147">
        <f t="shared" ref="I737:T737" si="603">I42-I181+H737</f>
        <v>0</v>
      </c>
      <c r="J737" s="147">
        <f t="shared" si="603"/>
        <v>0</v>
      </c>
      <c r="K737" s="147">
        <f t="shared" si="603"/>
        <v>0</v>
      </c>
      <c r="L737" s="147">
        <f t="shared" si="603"/>
        <v>0</v>
      </c>
      <c r="M737" s="147">
        <f t="shared" si="603"/>
        <v>0</v>
      </c>
      <c r="N737" s="147">
        <f t="shared" si="603"/>
        <v>0</v>
      </c>
      <c r="O737" s="147">
        <f t="shared" si="603"/>
        <v>0</v>
      </c>
      <c r="P737" s="147">
        <f t="shared" si="603"/>
        <v>0</v>
      </c>
      <c r="Q737" s="147">
        <f t="shared" si="603"/>
        <v>0</v>
      </c>
      <c r="R737" s="147">
        <f t="shared" si="603"/>
        <v>0</v>
      </c>
      <c r="S737" s="147">
        <f t="shared" si="603"/>
        <v>0</v>
      </c>
      <c r="T737" s="147">
        <f t="shared" si="603"/>
        <v>0</v>
      </c>
      <c r="AH737" s="146"/>
      <c r="AU737" s="146"/>
      <c r="BH737" s="146"/>
      <c r="BU737" s="146"/>
      <c r="CH737" s="146"/>
      <c r="CU737" s="146"/>
      <c r="DH737" s="146"/>
      <c r="DU737" s="146"/>
      <c r="EH737" s="146"/>
    </row>
    <row r="738" spans="1:138" ht="15.75" hidden="1" x14ac:dyDescent="0.25">
      <c r="A738" s="2">
        <f t="shared" si="595"/>
        <v>39</v>
      </c>
      <c r="B738" s="88">
        <f t="shared" si="595"/>
        <v>0</v>
      </c>
      <c r="C738" s="88">
        <f t="shared" si="595"/>
        <v>0</v>
      </c>
      <c r="D738" s="2">
        <f t="shared" si="595"/>
        <v>0</v>
      </c>
      <c r="E738" s="127">
        <f t="shared" si="595"/>
        <v>0</v>
      </c>
      <c r="H738" s="138">
        <v>0</v>
      </c>
      <c r="I738" s="147">
        <f t="shared" ref="I738:T738" si="604">I43-I182+H738</f>
        <v>0</v>
      </c>
      <c r="J738" s="147">
        <f t="shared" si="604"/>
        <v>0</v>
      </c>
      <c r="K738" s="147">
        <f t="shared" si="604"/>
        <v>0</v>
      </c>
      <c r="L738" s="147">
        <f t="shared" si="604"/>
        <v>0</v>
      </c>
      <c r="M738" s="147">
        <f t="shared" si="604"/>
        <v>0</v>
      </c>
      <c r="N738" s="147">
        <f t="shared" si="604"/>
        <v>0</v>
      </c>
      <c r="O738" s="147">
        <f t="shared" si="604"/>
        <v>0</v>
      </c>
      <c r="P738" s="147">
        <f t="shared" si="604"/>
        <v>0</v>
      </c>
      <c r="Q738" s="147">
        <f t="shared" si="604"/>
        <v>0</v>
      </c>
      <c r="R738" s="147">
        <f t="shared" si="604"/>
        <v>0</v>
      </c>
      <c r="S738" s="147">
        <f t="shared" si="604"/>
        <v>0</v>
      </c>
      <c r="T738" s="147">
        <f t="shared" si="604"/>
        <v>0</v>
      </c>
      <c r="AH738" s="146"/>
      <c r="AU738" s="146"/>
      <c r="BH738" s="146"/>
      <c r="BU738" s="146"/>
      <c r="CH738" s="146"/>
      <c r="CU738" s="146"/>
      <c r="DH738" s="146"/>
      <c r="DU738" s="146"/>
      <c r="EH738" s="146"/>
    </row>
    <row r="739" spans="1:138" ht="15.75" hidden="1" x14ac:dyDescent="0.25">
      <c r="A739" s="2">
        <f t="shared" si="595"/>
        <v>40</v>
      </c>
      <c r="B739" s="88">
        <f t="shared" si="595"/>
        <v>0</v>
      </c>
      <c r="C739" s="88">
        <f t="shared" si="595"/>
        <v>0</v>
      </c>
      <c r="D739" s="2">
        <f t="shared" si="595"/>
        <v>0</v>
      </c>
      <c r="E739" s="127">
        <f t="shared" si="595"/>
        <v>0</v>
      </c>
      <c r="H739" s="138">
        <v>0</v>
      </c>
      <c r="I739" s="147">
        <f t="shared" ref="I739:T739" si="605">I44-I183+H739</f>
        <v>0</v>
      </c>
      <c r="J739" s="147">
        <f t="shared" si="605"/>
        <v>0</v>
      </c>
      <c r="K739" s="147">
        <f t="shared" si="605"/>
        <v>0</v>
      </c>
      <c r="L739" s="147">
        <f t="shared" si="605"/>
        <v>0</v>
      </c>
      <c r="M739" s="147">
        <f t="shared" si="605"/>
        <v>0</v>
      </c>
      <c r="N739" s="147">
        <f t="shared" si="605"/>
        <v>0</v>
      </c>
      <c r="O739" s="147">
        <f t="shared" si="605"/>
        <v>0</v>
      </c>
      <c r="P739" s="147">
        <f t="shared" si="605"/>
        <v>0</v>
      </c>
      <c r="Q739" s="147">
        <f t="shared" si="605"/>
        <v>0</v>
      </c>
      <c r="R739" s="147">
        <f t="shared" si="605"/>
        <v>0</v>
      </c>
      <c r="S739" s="147">
        <f t="shared" si="605"/>
        <v>0</v>
      </c>
      <c r="T739" s="147">
        <f t="shared" si="605"/>
        <v>0</v>
      </c>
      <c r="AH739" s="146"/>
      <c r="AU739" s="146"/>
      <c r="BH739" s="146"/>
      <c r="BU739" s="146"/>
      <c r="CH739" s="146"/>
      <c r="CU739" s="146"/>
      <c r="DH739" s="146"/>
      <c r="DU739" s="146"/>
      <c r="EH739" s="146"/>
    </row>
    <row r="740" spans="1:138" ht="15.75" hidden="1" x14ac:dyDescent="0.25">
      <c r="A740" s="2">
        <f t="shared" ref="A740:E749" si="606">A601</f>
        <v>41</v>
      </c>
      <c r="B740" s="88">
        <f t="shared" si="606"/>
        <v>0</v>
      </c>
      <c r="C740" s="88">
        <f t="shared" si="606"/>
        <v>0</v>
      </c>
      <c r="D740" s="2">
        <f t="shared" si="606"/>
        <v>0</v>
      </c>
      <c r="E740" s="127">
        <f t="shared" si="606"/>
        <v>0</v>
      </c>
      <c r="H740" s="138">
        <v>0</v>
      </c>
      <c r="I740" s="147">
        <f t="shared" ref="I740:T740" si="607">I45-I184+H740</f>
        <v>0</v>
      </c>
      <c r="J740" s="147">
        <f t="shared" si="607"/>
        <v>0</v>
      </c>
      <c r="K740" s="147">
        <f t="shared" si="607"/>
        <v>0</v>
      </c>
      <c r="L740" s="147">
        <f t="shared" si="607"/>
        <v>0</v>
      </c>
      <c r="M740" s="147">
        <f t="shared" si="607"/>
        <v>0</v>
      </c>
      <c r="N740" s="147">
        <f t="shared" si="607"/>
        <v>0</v>
      </c>
      <c r="O740" s="147">
        <f t="shared" si="607"/>
        <v>0</v>
      </c>
      <c r="P740" s="147">
        <f t="shared" si="607"/>
        <v>0</v>
      </c>
      <c r="Q740" s="147">
        <f t="shared" si="607"/>
        <v>0</v>
      </c>
      <c r="R740" s="147">
        <f t="shared" si="607"/>
        <v>0</v>
      </c>
      <c r="S740" s="147">
        <f t="shared" si="607"/>
        <v>0</v>
      </c>
      <c r="T740" s="147">
        <f t="shared" si="607"/>
        <v>0</v>
      </c>
      <c r="AH740" s="146"/>
      <c r="AU740" s="146"/>
      <c r="BH740" s="146"/>
      <c r="BU740" s="146"/>
      <c r="CH740" s="146"/>
      <c r="CU740" s="146"/>
      <c r="DH740" s="146"/>
      <c r="DU740" s="146"/>
      <c r="EH740" s="146"/>
    </row>
    <row r="741" spans="1:138" ht="15.75" hidden="1" x14ac:dyDescent="0.25">
      <c r="A741" s="2">
        <f t="shared" si="606"/>
        <v>42</v>
      </c>
      <c r="B741" s="88">
        <f t="shared" si="606"/>
        <v>0</v>
      </c>
      <c r="C741" s="88">
        <f t="shared" si="606"/>
        <v>0</v>
      </c>
      <c r="D741" s="2">
        <f t="shared" si="606"/>
        <v>0</v>
      </c>
      <c r="E741" s="127">
        <f t="shared" si="606"/>
        <v>0</v>
      </c>
      <c r="H741" s="138">
        <v>0</v>
      </c>
      <c r="I741" s="147">
        <f t="shared" ref="I741:T741" si="608">I46-I185+H741</f>
        <v>0</v>
      </c>
      <c r="J741" s="147">
        <f t="shared" si="608"/>
        <v>0</v>
      </c>
      <c r="K741" s="147">
        <f t="shared" si="608"/>
        <v>0</v>
      </c>
      <c r="L741" s="147">
        <f t="shared" si="608"/>
        <v>0</v>
      </c>
      <c r="M741" s="147">
        <f t="shared" si="608"/>
        <v>0</v>
      </c>
      <c r="N741" s="147">
        <f t="shared" si="608"/>
        <v>0</v>
      </c>
      <c r="O741" s="147">
        <f t="shared" si="608"/>
        <v>0</v>
      </c>
      <c r="P741" s="147">
        <f t="shared" si="608"/>
        <v>0</v>
      </c>
      <c r="Q741" s="147">
        <f t="shared" si="608"/>
        <v>0</v>
      </c>
      <c r="R741" s="147">
        <f t="shared" si="608"/>
        <v>0</v>
      </c>
      <c r="S741" s="147">
        <f t="shared" si="608"/>
        <v>0</v>
      </c>
      <c r="T741" s="147">
        <f t="shared" si="608"/>
        <v>0</v>
      </c>
      <c r="AH741" s="146"/>
      <c r="AU741" s="146"/>
      <c r="BH741" s="146"/>
      <c r="BU741" s="146"/>
      <c r="CH741" s="146"/>
      <c r="CU741" s="146"/>
      <c r="DH741" s="146"/>
      <c r="DU741" s="146"/>
      <c r="EH741" s="146"/>
    </row>
    <row r="742" spans="1:138" ht="15.75" hidden="1" x14ac:dyDescent="0.25">
      <c r="A742" s="2">
        <f t="shared" si="606"/>
        <v>43</v>
      </c>
      <c r="B742" s="88">
        <f t="shared" si="606"/>
        <v>0</v>
      </c>
      <c r="C742" s="88">
        <f t="shared" si="606"/>
        <v>0</v>
      </c>
      <c r="D742" s="2">
        <f t="shared" si="606"/>
        <v>0</v>
      </c>
      <c r="E742" s="127">
        <f t="shared" si="606"/>
        <v>0</v>
      </c>
      <c r="H742" s="138">
        <v>0</v>
      </c>
      <c r="I742" s="147">
        <f t="shared" ref="I742:T742" si="609">I47-I186+H742</f>
        <v>0</v>
      </c>
      <c r="J742" s="147">
        <f t="shared" si="609"/>
        <v>0</v>
      </c>
      <c r="K742" s="147">
        <f t="shared" si="609"/>
        <v>0</v>
      </c>
      <c r="L742" s="147">
        <f t="shared" si="609"/>
        <v>0</v>
      </c>
      <c r="M742" s="147">
        <f t="shared" si="609"/>
        <v>0</v>
      </c>
      <c r="N742" s="147">
        <f t="shared" si="609"/>
        <v>0</v>
      </c>
      <c r="O742" s="147">
        <f t="shared" si="609"/>
        <v>0</v>
      </c>
      <c r="P742" s="147">
        <f t="shared" si="609"/>
        <v>0</v>
      </c>
      <c r="Q742" s="147">
        <f t="shared" si="609"/>
        <v>0</v>
      </c>
      <c r="R742" s="147">
        <f t="shared" si="609"/>
        <v>0</v>
      </c>
      <c r="S742" s="147">
        <f t="shared" si="609"/>
        <v>0</v>
      </c>
      <c r="T742" s="147">
        <f t="shared" si="609"/>
        <v>0</v>
      </c>
      <c r="AH742" s="146"/>
      <c r="AU742" s="146"/>
      <c r="BH742" s="146"/>
      <c r="BU742" s="146"/>
      <c r="CH742" s="146"/>
      <c r="CU742" s="146"/>
      <c r="DH742" s="146"/>
      <c r="DU742" s="146"/>
      <c r="EH742" s="146"/>
    </row>
    <row r="743" spans="1:138" ht="15.75" hidden="1" x14ac:dyDescent="0.25">
      <c r="A743" s="2">
        <f t="shared" si="606"/>
        <v>44</v>
      </c>
      <c r="B743" s="88">
        <f t="shared" si="606"/>
        <v>0</v>
      </c>
      <c r="C743" s="88">
        <f t="shared" si="606"/>
        <v>0</v>
      </c>
      <c r="D743" s="2">
        <f t="shared" si="606"/>
        <v>0</v>
      </c>
      <c r="E743" s="127">
        <f t="shared" si="606"/>
        <v>0</v>
      </c>
      <c r="H743" s="138">
        <v>0</v>
      </c>
      <c r="I743" s="147">
        <f t="shared" ref="I743:T743" si="610">I48-I187+H743</f>
        <v>0</v>
      </c>
      <c r="J743" s="147">
        <f t="shared" si="610"/>
        <v>0</v>
      </c>
      <c r="K743" s="147">
        <f t="shared" si="610"/>
        <v>0</v>
      </c>
      <c r="L743" s="147">
        <f t="shared" si="610"/>
        <v>0</v>
      </c>
      <c r="M743" s="147">
        <f t="shared" si="610"/>
        <v>0</v>
      </c>
      <c r="N743" s="147">
        <f t="shared" si="610"/>
        <v>0</v>
      </c>
      <c r="O743" s="147">
        <f t="shared" si="610"/>
        <v>0</v>
      </c>
      <c r="P743" s="147">
        <f t="shared" si="610"/>
        <v>0</v>
      </c>
      <c r="Q743" s="147">
        <f t="shared" si="610"/>
        <v>0</v>
      </c>
      <c r="R743" s="147">
        <f t="shared" si="610"/>
        <v>0</v>
      </c>
      <c r="S743" s="147">
        <f t="shared" si="610"/>
        <v>0</v>
      </c>
      <c r="T743" s="147">
        <f t="shared" si="610"/>
        <v>0</v>
      </c>
      <c r="AH743" s="146"/>
      <c r="AU743" s="146"/>
      <c r="BH743" s="146"/>
      <c r="BU743" s="146"/>
      <c r="CH743" s="146"/>
      <c r="CU743" s="146"/>
      <c r="DH743" s="146"/>
      <c r="DU743" s="146"/>
      <c r="EH743" s="146"/>
    </row>
    <row r="744" spans="1:138" ht="15.75" hidden="1" x14ac:dyDescent="0.25">
      <c r="A744" s="2">
        <f t="shared" si="606"/>
        <v>45</v>
      </c>
      <c r="B744" s="88">
        <f t="shared" si="606"/>
        <v>0</v>
      </c>
      <c r="C744" s="88">
        <f t="shared" si="606"/>
        <v>0</v>
      </c>
      <c r="D744" s="2">
        <f t="shared" si="606"/>
        <v>0</v>
      </c>
      <c r="E744" s="127">
        <f t="shared" si="606"/>
        <v>0</v>
      </c>
      <c r="H744" s="138">
        <v>0</v>
      </c>
      <c r="I744" s="147">
        <f t="shared" ref="I744:T744" si="611">I49-I188+H744</f>
        <v>0</v>
      </c>
      <c r="J744" s="147">
        <f t="shared" si="611"/>
        <v>0</v>
      </c>
      <c r="K744" s="147">
        <f t="shared" si="611"/>
        <v>0</v>
      </c>
      <c r="L744" s="147">
        <f t="shared" si="611"/>
        <v>0</v>
      </c>
      <c r="M744" s="147">
        <f t="shared" si="611"/>
        <v>0</v>
      </c>
      <c r="N744" s="147">
        <f t="shared" si="611"/>
        <v>0</v>
      </c>
      <c r="O744" s="147">
        <f t="shared" si="611"/>
        <v>0</v>
      </c>
      <c r="P744" s="147">
        <f t="shared" si="611"/>
        <v>0</v>
      </c>
      <c r="Q744" s="147">
        <f t="shared" si="611"/>
        <v>0</v>
      </c>
      <c r="R744" s="147">
        <f t="shared" si="611"/>
        <v>0</v>
      </c>
      <c r="S744" s="147">
        <f t="shared" si="611"/>
        <v>0</v>
      </c>
      <c r="T744" s="147">
        <f t="shared" si="611"/>
        <v>0</v>
      </c>
      <c r="AH744" s="146"/>
      <c r="AU744" s="146"/>
      <c r="BH744" s="146"/>
      <c r="BU744" s="146"/>
      <c r="CH744" s="146"/>
      <c r="CU744" s="146"/>
      <c r="DH744" s="146"/>
      <c r="DU744" s="146"/>
      <c r="EH744" s="146"/>
    </row>
    <row r="745" spans="1:138" ht="15.75" hidden="1" x14ac:dyDescent="0.25">
      <c r="A745" s="2">
        <f t="shared" si="606"/>
        <v>46</v>
      </c>
      <c r="B745" s="88">
        <f t="shared" si="606"/>
        <v>0</v>
      </c>
      <c r="C745" s="88">
        <f t="shared" si="606"/>
        <v>0</v>
      </c>
      <c r="D745" s="2">
        <f t="shared" si="606"/>
        <v>0</v>
      </c>
      <c r="E745" s="127">
        <f t="shared" si="606"/>
        <v>0</v>
      </c>
      <c r="H745" s="138">
        <v>0</v>
      </c>
      <c r="I745" s="147">
        <f t="shared" ref="I745:T745" si="612">I50-I189+H745</f>
        <v>0</v>
      </c>
      <c r="J745" s="147">
        <f t="shared" si="612"/>
        <v>0</v>
      </c>
      <c r="K745" s="147">
        <f t="shared" si="612"/>
        <v>0</v>
      </c>
      <c r="L745" s="147">
        <f t="shared" si="612"/>
        <v>0</v>
      </c>
      <c r="M745" s="147">
        <f t="shared" si="612"/>
        <v>0</v>
      </c>
      <c r="N745" s="147">
        <f t="shared" si="612"/>
        <v>0</v>
      </c>
      <c r="O745" s="147">
        <f t="shared" si="612"/>
        <v>0</v>
      </c>
      <c r="P745" s="147">
        <f t="shared" si="612"/>
        <v>0</v>
      </c>
      <c r="Q745" s="147">
        <f t="shared" si="612"/>
        <v>0</v>
      </c>
      <c r="R745" s="147">
        <f t="shared" si="612"/>
        <v>0</v>
      </c>
      <c r="S745" s="147">
        <f t="shared" si="612"/>
        <v>0</v>
      </c>
      <c r="T745" s="147">
        <f t="shared" si="612"/>
        <v>0</v>
      </c>
      <c r="AH745" s="146"/>
      <c r="AU745" s="146"/>
      <c r="BH745" s="146"/>
      <c r="BU745" s="146"/>
      <c r="CH745" s="146"/>
      <c r="CU745" s="146"/>
      <c r="DH745" s="146"/>
      <c r="DU745" s="146"/>
      <c r="EH745" s="146"/>
    </row>
    <row r="746" spans="1:138" ht="15.75" hidden="1" x14ac:dyDescent="0.25">
      <c r="A746" s="2">
        <f t="shared" si="606"/>
        <v>47</v>
      </c>
      <c r="B746" s="88">
        <f t="shared" si="606"/>
        <v>0</v>
      </c>
      <c r="C746" s="88">
        <f t="shared" si="606"/>
        <v>0</v>
      </c>
      <c r="D746" s="2">
        <f t="shared" si="606"/>
        <v>0</v>
      </c>
      <c r="E746" s="127">
        <f t="shared" si="606"/>
        <v>0</v>
      </c>
      <c r="H746" s="138">
        <v>0</v>
      </c>
      <c r="I746" s="147">
        <f t="shared" ref="I746:T746" si="613">I51-I190+H746</f>
        <v>0</v>
      </c>
      <c r="J746" s="147">
        <f t="shared" si="613"/>
        <v>0</v>
      </c>
      <c r="K746" s="147">
        <f t="shared" si="613"/>
        <v>0</v>
      </c>
      <c r="L746" s="147">
        <f t="shared" si="613"/>
        <v>0</v>
      </c>
      <c r="M746" s="147">
        <f t="shared" si="613"/>
        <v>0</v>
      </c>
      <c r="N746" s="147">
        <f t="shared" si="613"/>
        <v>0</v>
      </c>
      <c r="O746" s="147">
        <f t="shared" si="613"/>
        <v>0</v>
      </c>
      <c r="P746" s="147">
        <f t="shared" si="613"/>
        <v>0</v>
      </c>
      <c r="Q746" s="147">
        <f t="shared" si="613"/>
        <v>0</v>
      </c>
      <c r="R746" s="147">
        <f t="shared" si="613"/>
        <v>0</v>
      </c>
      <c r="S746" s="147">
        <f t="shared" si="613"/>
        <v>0</v>
      </c>
      <c r="T746" s="147">
        <f t="shared" si="613"/>
        <v>0</v>
      </c>
      <c r="AH746" s="146"/>
      <c r="AU746" s="146"/>
      <c r="BH746" s="146"/>
      <c r="BU746" s="146"/>
      <c r="CH746" s="146"/>
      <c r="CU746" s="146"/>
      <c r="DH746" s="146"/>
      <c r="DU746" s="146"/>
      <c r="EH746" s="146"/>
    </row>
    <row r="747" spans="1:138" ht="15.75" hidden="1" x14ac:dyDescent="0.25">
      <c r="A747" s="2">
        <f t="shared" si="606"/>
        <v>48</v>
      </c>
      <c r="B747" s="88">
        <f t="shared" si="606"/>
        <v>0</v>
      </c>
      <c r="C747" s="88">
        <f t="shared" si="606"/>
        <v>0</v>
      </c>
      <c r="D747" s="2">
        <f t="shared" si="606"/>
        <v>0</v>
      </c>
      <c r="E747" s="127">
        <f t="shared" si="606"/>
        <v>0</v>
      </c>
      <c r="H747" s="138">
        <v>0</v>
      </c>
      <c r="I747" s="147">
        <f t="shared" ref="I747:T747" si="614">I52-I191+H747</f>
        <v>0</v>
      </c>
      <c r="J747" s="147">
        <f t="shared" si="614"/>
        <v>0</v>
      </c>
      <c r="K747" s="147">
        <f t="shared" si="614"/>
        <v>0</v>
      </c>
      <c r="L747" s="147">
        <f t="shared" si="614"/>
        <v>0</v>
      </c>
      <c r="M747" s="147">
        <f t="shared" si="614"/>
        <v>0</v>
      </c>
      <c r="N747" s="147">
        <f t="shared" si="614"/>
        <v>0</v>
      </c>
      <c r="O747" s="147">
        <f t="shared" si="614"/>
        <v>0</v>
      </c>
      <c r="P747" s="147">
        <f t="shared" si="614"/>
        <v>0</v>
      </c>
      <c r="Q747" s="147">
        <f t="shared" si="614"/>
        <v>0</v>
      </c>
      <c r="R747" s="147">
        <f t="shared" si="614"/>
        <v>0</v>
      </c>
      <c r="S747" s="147">
        <f t="shared" si="614"/>
        <v>0</v>
      </c>
      <c r="T747" s="147">
        <f t="shared" si="614"/>
        <v>0</v>
      </c>
      <c r="AH747" s="146"/>
      <c r="AU747" s="146"/>
      <c r="BH747" s="146"/>
      <c r="BU747" s="146"/>
      <c r="CH747" s="146"/>
      <c r="CU747" s="146"/>
      <c r="DH747" s="146"/>
      <c r="DU747" s="146"/>
      <c r="EH747" s="146"/>
    </row>
    <row r="748" spans="1:138" ht="15.75" hidden="1" x14ac:dyDescent="0.25">
      <c r="A748" s="2">
        <f t="shared" si="606"/>
        <v>49</v>
      </c>
      <c r="B748" s="88">
        <f t="shared" si="606"/>
        <v>0</v>
      </c>
      <c r="C748" s="88">
        <f t="shared" si="606"/>
        <v>0</v>
      </c>
      <c r="D748" s="2">
        <f t="shared" si="606"/>
        <v>0</v>
      </c>
      <c r="E748" s="127">
        <f t="shared" si="606"/>
        <v>0</v>
      </c>
      <c r="H748" s="138">
        <v>0</v>
      </c>
      <c r="I748" s="147">
        <f t="shared" ref="I748:T748" si="615">I53-I192+H748</f>
        <v>0</v>
      </c>
      <c r="J748" s="147">
        <f t="shared" si="615"/>
        <v>0</v>
      </c>
      <c r="K748" s="147">
        <f t="shared" si="615"/>
        <v>0</v>
      </c>
      <c r="L748" s="147">
        <f t="shared" si="615"/>
        <v>0</v>
      </c>
      <c r="M748" s="147">
        <f t="shared" si="615"/>
        <v>0</v>
      </c>
      <c r="N748" s="147">
        <f t="shared" si="615"/>
        <v>0</v>
      </c>
      <c r="O748" s="147">
        <f t="shared" si="615"/>
        <v>0</v>
      </c>
      <c r="P748" s="147">
        <f t="shared" si="615"/>
        <v>0</v>
      </c>
      <c r="Q748" s="147">
        <f t="shared" si="615"/>
        <v>0</v>
      </c>
      <c r="R748" s="147">
        <f t="shared" si="615"/>
        <v>0</v>
      </c>
      <c r="S748" s="147">
        <f t="shared" si="615"/>
        <v>0</v>
      </c>
      <c r="T748" s="147">
        <f t="shared" si="615"/>
        <v>0</v>
      </c>
      <c r="AH748" s="146"/>
      <c r="AU748" s="146"/>
      <c r="BH748" s="146"/>
      <c r="BU748" s="146"/>
      <c r="CH748" s="146"/>
      <c r="CU748" s="146"/>
      <c r="DH748" s="146"/>
      <c r="DU748" s="146"/>
      <c r="EH748" s="146"/>
    </row>
    <row r="749" spans="1:138" ht="15.75" hidden="1" x14ac:dyDescent="0.25">
      <c r="A749" s="2">
        <f t="shared" si="606"/>
        <v>50</v>
      </c>
      <c r="B749" s="88">
        <f t="shared" si="606"/>
        <v>0</v>
      </c>
      <c r="C749" s="88">
        <f t="shared" si="606"/>
        <v>0</v>
      </c>
      <c r="D749" s="2">
        <f t="shared" si="606"/>
        <v>0</v>
      </c>
      <c r="E749" s="127">
        <f t="shared" si="606"/>
        <v>0</v>
      </c>
      <c r="H749" s="138">
        <v>0</v>
      </c>
      <c r="I749" s="147">
        <f t="shared" ref="I749:T749" si="616">I54-I193+H749</f>
        <v>0</v>
      </c>
      <c r="J749" s="147">
        <f t="shared" si="616"/>
        <v>0</v>
      </c>
      <c r="K749" s="147">
        <f t="shared" si="616"/>
        <v>0</v>
      </c>
      <c r="L749" s="147">
        <f t="shared" si="616"/>
        <v>0</v>
      </c>
      <c r="M749" s="147">
        <f t="shared" si="616"/>
        <v>0</v>
      </c>
      <c r="N749" s="147">
        <f t="shared" si="616"/>
        <v>0</v>
      </c>
      <c r="O749" s="147">
        <f t="shared" si="616"/>
        <v>0</v>
      </c>
      <c r="P749" s="147">
        <f t="shared" si="616"/>
        <v>0</v>
      </c>
      <c r="Q749" s="147">
        <f t="shared" si="616"/>
        <v>0</v>
      </c>
      <c r="R749" s="147">
        <f t="shared" si="616"/>
        <v>0</v>
      </c>
      <c r="S749" s="147">
        <f t="shared" si="616"/>
        <v>0</v>
      </c>
      <c r="T749" s="147">
        <f t="shared" si="616"/>
        <v>0</v>
      </c>
      <c r="AH749" s="146"/>
      <c r="AU749" s="146"/>
      <c r="BH749" s="146"/>
      <c r="BU749" s="146"/>
      <c r="CH749" s="146"/>
      <c r="CU749" s="146"/>
      <c r="DH749" s="146"/>
      <c r="DU749" s="146"/>
      <c r="EH749" s="146"/>
    </row>
    <row r="750" spans="1:138" ht="15.75" hidden="1" x14ac:dyDescent="0.25">
      <c r="A750" s="2">
        <f t="shared" ref="A750:E759" si="617">A611</f>
        <v>51</v>
      </c>
      <c r="B750" s="88">
        <f t="shared" si="617"/>
        <v>0</v>
      </c>
      <c r="C750" s="88">
        <f t="shared" si="617"/>
        <v>0</v>
      </c>
      <c r="D750" s="2">
        <f t="shared" si="617"/>
        <v>0</v>
      </c>
      <c r="E750" s="127">
        <f t="shared" si="617"/>
        <v>0</v>
      </c>
      <c r="H750" s="138">
        <v>0</v>
      </c>
      <c r="I750" s="147">
        <f t="shared" ref="I750:T750" si="618">I55-I194+H750</f>
        <v>0</v>
      </c>
      <c r="J750" s="147">
        <f t="shared" si="618"/>
        <v>0</v>
      </c>
      <c r="K750" s="147">
        <f t="shared" si="618"/>
        <v>0</v>
      </c>
      <c r="L750" s="147">
        <f t="shared" si="618"/>
        <v>0</v>
      </c>
      <c r="M750" s="147">
        <f t="shared" si="618"/>
        <v>0</v>
      </c>
      <c r="N750" s="147">
        <f t="shared" si="618"/>
        <v>0</v>
      </c>
      <c r="O750" s="147">
        <f t="shared" si="618"/>
        <v>0</v>
      </c>
      <c r="P750" s="147">
        <f t="shared" si="618"/>
        <v>0</v>
      </c>
      <c r="Q750" s="147">
        <f t="shared" si="618"/>
        <v>0</v>
      </c>
      <c r="R750" s="147">
        <f t="shared" si="618"/>
        <v>0</v>
      </c>
      <c r="S750" s="147">
        <f t="shared" si="618"/>
        <v>0</v>
      </c>
      <c r="T750" s="147">
        <f t="shared" si="618"/>
        <v>0</v>
      </c>
      <c r="AH750" s="146"/>
      <c r="AU750" s="146"/>
      <c r="BH750" s="146"/>
      <c r="BU750" s="146"/>
      <c r="CH750" s="146"/>
      <c r="CU750" s="146"/>
      <c r="DH750" s="146"/>
      <c r="DU750" s="146"/>
      <c r="EH750" s="146"/>
    </row>
    <row r="751" spans="1:138" ht="15.75" hidden="1" x14ac:dyDescent="0.25">
      <c r="A751" s="2">
        <f t="shared" si="617"/>
        <v>52</v>
      </c>
      <c r="B751" s="88">
        <f t="shared" si="617"/>
        <v>0</v>
      </c>
      <c r="C751" s="88">
        <f t="shared" si="617"/>
        <v>0</v>
      </c>
      <c r="D751" s="2">
        <f t="shared" si="617"/>
        <v>0</v>
      </c>
      <c r="E751" s="127">
        <f t="shared" si="617"/>
        <v>0</v>
      </c>
      <c r="H751" s="138">
        <v>0</v>
      </c>
      <c r="I751" s="147">
        <f t="shared" ref="I751:T751" si="619">I56-I195+H751</f>
        <v>0</v>
      </c>
      <c r="J751" s="147">
        <f t="shared" si="619"/>
        <v>0</v>
      </c>
      <c r="K751" s="147">
        <f t="shared" si="619"/>
        <v>0</v>
      </c>
      <c r="L751" s="147">
        <f t="shared" si="619"/>
        <v>0</v>
      </c>
      <c r="M751" s="147">
        <f t="shared" si="619"/>
        <v>0</v>
      </c>
      <c r="N751" s="147">
        <f t="shared" si="619"/>
        <v>0</v>
      </c>
      <c r="O751" s="147">
        <f t="shared" si="619"/>
        <v>0</v>
      </c>
      <c r="P751" s="147">
        <f t="shared" si="619"/>
        <v>0</v>
      </c>
      <c r="Q751" s="147">
        <f t="shared" si="619"/>
        <v>0</v>
      </c>
      <c r="R751" s="147">
        <f t="shared" si="619"/>
        <v>0</v>
      </c>
      <c r="S751" s="147">
        <f t="shared" si="619"/>
        <v>0</v>
      </c>
      <c r="T751" s="147">
        <f t="shared" si="619"/>
        <v>0</v>
      </c>
      <c r="AH751" s="146"/>
      <c r="AU751" s="146"/>
      <c r="BH751" s="146"/>
      <c r="BU751" s="146"/>
      <c r="CH751" s="146"/>
      <c r="CU751" s="146"/>
      <c r="DH751" s="146"/>
      <c r="DU751" s="146"/>
      <c r="EH751" s="146"/>
    </row>
    <row r="752" spans="1:138" ht="15.75" hidden="1" x14ac:dyDescent="0.25">
      <c r="A752" s="2">
        <f t="shared" si="617"/>
        <v>53</v>
      </c>
      <c r="B752" s="88">
        <f t="shared" si="617"/>
        <v>0</v>
      </c>
      <c r="C752" s="88">
        <f t="shared" si="617"/>
        <v>0</v>
      </c>
      <c r="D752" s="2">
        <f t="shared" si="617"/>
        <v>0</v>
      </c>
      <c r="E752" s="127">
        <f t="shared" si="617"/>
        <v>0</v>
      </c>
      <c r="H752" s="138">
        <v>0</v>
      </c>
      <c r="I752" s="147">
        <f t="shared" ref="I752:T752" si="620">I57-I196+H752</f>
        <v>0</v>
      </c>
      <c r="J752" s="147">
        <f t="shared" si="620"/>
        <v>0</v>
      </c>
      <c r="K752" s="147">
        <f t="shared" si="620"/>
        <v>0</v>
      </c>
      <c r="L752" s="147">
        <f t="shared" si="620"/>
        <v>0</v>
      </c>
      <c r="M752" s="147">
        <f t="shared" si="620"/>
        <v>0</v>
      </c>
      <c r="N752" s="147">
        <f t="shared" si="620"/>
        <v>0</v>
      </c>
      <c r="O752" s="147">
        <f t="shared" si="620"/>
        <v>0</v>
      </c>
      <c r="P752" s="147">
        <f t="shared" si="620"/>
        <v>0</v>
      </c>
      <c r="Q752" s="147">
        <f t="shared" si="620"/>
        <v>0</v>
      </c>
      <c r="R752" s="147">
        <f t="shared" si="620"/>
        <v>0</v>
      </c>
      <c r="S752" s="147">
        <f t="shared" si="620"/>
        <v>0</v>
      </c>
      <c r="T752" s="147">
        <f t="shared" si="620"/>
        <v>0</v>
      </c>
      <c r="AH752" s="146"/>
      <c r="AU752" s="146"/>
      <c r="BH752" s="146"/>
      <c r="BU752" s="146"/>
      <c r="CH752" s="146"/>
      <c r="CU752" s="146"/>
      <c r="DH752" s="146"/>
      <c r="DU752" s="146"/>
      <c r="EH752" s="146"/>
    </row>
    <row r="753" spans="1:138" ht="15.75" hidden="1" x14ac:dyDescent="0.25">
      <c r="A753" s="2">
        <f t="shared" si="617"/>
        <v>54</v>
      </c>
      <c r="B753" s="88">
        <f t="shared" si="617"/>
        <v>0</v>
      </c>
      <c r="C753" s="88">
        <f t="shared" si="617"/>
        <v>0</v>
      </c>
      <c r="D753" s="2">
        <f t="shared" si="617"/>
        <v>0</v>
      </c>
      <c r="E753" s="127">
        <f t="shared" si="617"/>
        <v>0</v>
      </c>
      <c r="H753" s="138">
        <v>0</v>
      </c>
      <c r="I753" s="147">
        <f t="shared" ref="I753:T753" si="621">I58-I197+H753</f>
        <v>0</v>
      </c>
      <c r="J753" s="147">
        <f t="shared" si="621"/>
        <v>0</v>
      </c>
      <c r="K753" s="147">
        <f t="shared" si="621"/>
        <v>0</v>
      </c>
      <c r="L753" s="147">
        <f t="shared" si="621"/>
        <v>0</v>
      </c>
      <c r="M753" s="147">
        <f t="shared" si="621"/>
        <v>0</v>
      </c>
      <c r="N753" s="147">
        <f t="shared" si="621"/>
        <v>0</v>
      </c>
      <c r="O753" s="147">
        <f t="shared" si="621"/>
        <v>0</v>
      </c>
      <c r="P753" s="147">
        <f t="shared" si="621"/>
        <v>0</v>
      </c>
      <c r="Q753" s="147">
        <f t="shared" si="621"/>
        <v>0</v>
      </c>
      <c r="R753" s="147">
        <f t="shared" si="621"/>
        <v>0</v>
      </c>
      <c r="S753" s="147">
        <f t="shared" si="621"/>
        <v>0</v>
      </c>
      <c r="T753" s="147">
        <f t="shared" si="621"/>
        <v>0</v>
      </c>
      <c r="AH753" s="146"/>
      <c r="AU753" s="146"/>
      <c r="BH753" s="146"/>
      <c r="BU753" s="146"/>
      <c r="CH753" s="146"/>
      <c r="CU753" s="146"/>
      <c r="DH753" s="146"/>
      <c r="DU753" s="146"/>
      <c r="EH753" s="146"/>
    </row>
    <row r="754" spans="1:138" ht="15.75" hidden="1" x14ac:dyDescent="0.25">
      <c r="A754" s="2">
        <f t="shared" si="617"/>
        <v>55</v>
      </c>
      <c r="B754" s="88">
        <f t="shared" si="617"/>
        <v>0</v>
      </c>
      <c r="C754" s="88">
        <f t="shared" si="617"/>
        <v>0</v>
      </c>
      <c r="D754" s="2">
        <f t="shared" si="617"/>
        <v>0</v>
      </c>
      <c r="E754" s="127">
        <f t="shared" si="617"/>
        <v>0</v>
      </c>
      <c r="H754" s="138">
        <v>0</v>
      </c>
      <c r="I754" s="147">
        <f t="shared" ref="I754:T754" si="622">I59-I198+H754</f>
        <v>0</v>
      </c>
      <c r="J754" s="147">
        <f t="shared" si="622"/>
        <v>0</v>
      </c>
      <c r="K754" s="147">
        <f t="shared" si="622"/>
        <v>0</v>
      </c>
      <c r="L754" s="147">
        <f t="shared" si="622"/>
        <v>0</v>
      </c>
      <c r="M754" s="147">
        <f t="shared" si="622"/>
        <v>0</v>
      </c>
      <c r="N754" s="147">
        <f t="shared" si="622"/>
        <v>0</v>
      </c>
      <c r="O754" s="147">
        <f t="shared" si="622"/>
        <v>0</v>
      </c>
      <c r="P754" s="147">
        <f t="shared" si="622"/>
        <v>0</v>
      </c>
      <c r="Q754" s="147">
        <f t="shared" si="622"/>
        <v>0</v>
      </c>
      <c r="R754" s="147">
        <f t="shared" si="622"/>
        <v>0</v>
      </c>
      <c r="S754" s="147">
        <f t="shared" si="622"/>
        <v>0</v>
      </c>
      <c r="T754" s="147">
        <f t="shared" si="622"/>
        <v>0</v>
      </c>
      <c r="AH754" s="146"/>
      <c r="AU754" s="146"/>
      <c r="BH754" s="146"/>
      <c r="BU754" s="146"/>
      <c r="CH754" s="146"/>
      <c r="CU754" s="146"/>
      <c r="DH754" s="146"/>
      <c r="DU754" s="146"/>
      <c r="EH754" s="146"/>
    </row>
    <row r="755" spans="1:138" ht="15.75" hidden="1" x14ac:dyDescent="0.25">
      <c r="A755" s="2">
        <f t="shared" si="617"/>
        <v>56</v>
      </c>
      <c r="B755" s="88">
        <f t="shared" si="617"/>
        <v>0</v>
      </c>
      <c r="C755" s="88">
        <f t="shared" si="617"/>
        <v>0</v>
      </c>
      <c r="D755" s="2">
        <f t="shared" si="617"/>
        <v>0</v>
      </c>
      <c r="E755" s="127">
        <f t="shared" si="617"/>
        <v>0</v>
      </c>
      <c r="H755" s="138">
        <v>0</v>
      </c>
      <c r="I755" s="147">
        <f t="shared" ref="I755:T755" si="623">I60-I199+H755</f>
        <v>0</v>
      </c>
      <c r="J755" s="147">
        <f t="shared" si="623"/>
        <v>0</v>
      </c>
      <c r="K755" s="147">
        <f t="shared" si="623"/>
        <v>0</v>
      </c>
      <c r="L755" s="147">
        <f t="shared" si="623"/>
        <v>0</v>
      </c>
      <c r="M755" s="147">
        <f t="shared" si="623"/>
        <v>0</v>
      </c>
      <c r="N755" s="147">
        <f t="shared" si="623"/>
        <v>0</v>
      </c>
      <c r="O755" s="147">
        <f t="shared" si="623"/>
        <v>0</v>
      </c>
      <c r="P755" s="147">
        <f t="shared" si="623"/>
        <v>0</v>
      </c>
      <c r="Q755" s="147">
        <f t="shared" si="623"/>
        <v>0</v>
      </c>
      <c r="R755" s="147">
        <f t="shared" si="623"/>
        <v>0</v>
      </c>
      <c r="S755" s="147">
        <f t="shared" si="623"/>
        <v>0</v>
      </c>
      <c r="T755" s="147">
        <f t="shared" si="623"/>
        <v>0</v>
      </c>
      <c r="AH755" s="146"/>
      <c r="AU755" s="146"/>
      <c r="BH755" s="146"/>
      <c r="BU755" s="146"/>
      <c r="CH755" s="146"/>
      <c r="CU755" s="146"/>
      <c r="DH755" s="146"/>
      <c r="DU755" s="146"/>
      <c r="EH755" s="146"/>
    </row>
    <row r="756" spans="1:138" ht="15.75" hidden="1" x14ac:dyDescent="0.25">
      <c r="A756" s="2">
        <f t="shared" si="617"/>
        <v>57</v>
      </c>
      <c r="B756" s="88">
        <f t="shared" si="617"/>
        <v>0</v>
      </c>
      <c r="C756" s="88">
        <f t="shared" si="617"/>
        <v>0</v>
      </c>
      <c r="D756" s="2">
        <f t="shared" si="617"/>
        <v>0</v>
      </c>
      <c r="E756" s="127">
        <f t="shared" si="617"/>
        <v>0</v>
      </c>
      <c r="H756" s="138">
        <v>0</v>
      </c>
      <c r="I756" s="147">
        <f t="shared" ref="I756:T756" si="624">I61-I200+H756</f>
        <v>0</v>
      </c>
      <c r="J756" s="147">
        <f t="shared" si="624"/>
        <v>0</v>
      </c>
      <c r="K756" s="147">
        <f t="shared" si="624"/>
        <v>0</v>
      </c>
      <c r="L756" s="147">
        <f t="shared" si="624"/>
        <v>0</v>
      </c>
      <c r="M756" s="147">
        <f t="shared" si="624"/>
        <v>0</v>
      </c>
      <c r="N756" s="147">
        <f t="shared" si="624"/>
        <v>0</v>
      </c>
      <c r="O756" s="147">
        <f t="shared" si="624"/>
        <v>0</v>
      </c>
      <c r="P756" s="147">
        <f t="shared" si="624"/>
        <v>0</v>
      </c>
      <c r="Q756" s="147">
        <f t="shared" si="624"/>
        <v>0</v>
      </c>
      <c r="R756" s="147">
        <f t="shared" si="624"/>
        <v>0</v>
      </c>
      <c r="S756" s="147">
        <f t="shared" si="624"/>
        <v>0</v>
      </c>
      <c r="T756" s="147">
        <f t="shared" si="624"/>
        <v>0</v>
      </c>
      <c r="AH756" s="146"/>
      <c r="AU756" s="146"/>
      <c r="BH756" s="146"/>
      <c r="BU756" s="146"/>
      <c r="CH756" s="146"/>
      <c r="CU756" s="146"/>
      <c r="DH756" s="146"/>
      <c r="DU756" s="146"/>
      <c r="EH756" s="146"/>
    </row>
    <row r="757" spans="1:138" ht="15.75" hidden="1" x14ac:dyDescent="0.25">
      <c r="A757" s="2">
        <f t="shared" si="617"/>
        <v>58</v>
      </c>
      <c r="B757" s="88">
        <f t="shared" si="617"/>
        <v>0</v>
      </c>
      <c r="C757" s="88">
        <f t="shared" si="617"/>
        <v>0</v>
      </c>
      <c r="D757" s="2">
        <f t="shared" si="617"/>
        <v>0</v>
      </c>
      <c r="E757" s="127">
        <f t="shared" si="617"/>
        <v>0</v>
      </c>
      <c r="H757" s="138">
        <v>0</v>
      </c>
      <c r="I757" s="147">
        <f t="shared" ref="I757:T757" si="625">I62-I201+H757</f>
        <v>0</v>
      </c>
      <c r="J757" s="147">
        <f t="shared" si="625"/>
        <v>0</v>
      </c>
      <c r="K757" s="147">
        <f t="shared" si="625"/>
        <v>0</v>
      </c>
      <c r="L757" s="147">
        <f t="shared" si="625"/>
        <v>0</v>
      </c>
      <c r="M757" s="147">
        <f t="shared" si="625"/>
        <v>0</v>
      </c>
      <c r="N757" s="147">
        <f t="shared" si="625"/>
        <v>0</v>
      </c>
      <c r="O757" s="147">
        <f t="shared" si="625"/>
        <v>0</v>
      </c>
      <c r="P757" s="147">
        <f t="shared" si="625"/>
        <v>0</v>
      </c>
      <c r="Q757" s="147">
        <f t="shared" si="625"/>
        <v>0</v>
      </c>
      <c r="R757" s="147">
        <f t="shared" si="625"/>
        <v>0</v>
      </c>
      <c r="S757" s="147">
        <f t="shared" si="625"/>
        <v>0</v>
      </c>
      <c r="T757" s="147">
        <f t="shared" si="625"/>
        <v>0</v>
      </c>
      <c r="AH757" s="146"/>
      <c r="AU757" s="146"/>
      <c r="BH757" s="146"/>
      <c r="BU757" s="146"/>
      <c r="CH757" s="146"/>
      <c r="CU757" s="146"/>
      <c r="DH757" s="146"/>
      <c r="DU757" s="146"/>
      <c r="EH757" s="146"/>
    </row>
    <row r="758" spans="1:138" ht="15.75" hidden="1" x14ac:dyDescent="0.25">
      <c r="A758" s="2">
        <f t="shared" si="617"/>
        <v>59</v>
      </c>
      <c r="B758" s="88">
        <f t="shared" si="617"/>
        <v>0</v>
      </c>
      <c r="C758" s="88">
        <f t="shared" si="617"/>
        <v>0</v>
      </c>
      <c r="D758" s="2">
        <f t="shared" si="617"/>
        <v>0</v>
      </c>
      <c r="E758" s="127">
        <f t="shared" si="617"/>
        <v>0</v>
      </c>
      <c r="H758" s="138">
        <v>0</v>
      </c>
      <c r="I758" s="147">
        <f t="shared" ref="I758:T758" si="626">I63-I202+H758</f>
        <v>0</v>
      </c>
      <c r="J758" s="147">
        <f t="shared" si="626"/>
        <v>0</v>
      </c>
      <c r="K758" s="147">
        <f t="shared" si="626"/>
        <v>0</v>
      </c>
      <c r="L758" s="147">
        <f t="shared" si="626"/>
        <v>0</v>
      </c>
      <c r="M758" s="147">
        <f t="shared" si="626"/>
        <v>0</v>
      </c>
      <c r="N758" s="147">
        <f t="shared" si="626"/>
        <v>0</v>
      </c>
      <c r="O758" s="147">
        <f t="shared" si="626"/>
        <v>0</v>
      </c>
      <c r="P758" s="147">
        <f t="shared" si="626"/>
        <v>0</v>
      </c>
      <c r="Q758" s="147">
        <f t="shared" si="626"/>
        <v>0</v>
      </c>
      <c r="R758" s="147">
        <f t="shared" si="626"/>
        <v>0</v>
      </c>
      <c r="S758" s="147">
        <f t="shared" si="626"/>
        <v>0</v>
      </c>
      <c r="T758" s="147">
        <f t="shared" si="626"/>
        <v>0</v>
      </c>
      <c r="AH758" s="146"/>
      <c r="AU758" s="146"/>
      <c r="BH758" s="146"/>
      <c r="BU758" s="146"/>
      <c r="CH758" s="146"/>
      <c r="CU758" s="146"/>
      <c r="DH758" s="146"/>
      <c r="DU758" s="146"/>
      <c r="EH758" s="146"/>
    </row>
    <row r="759" spans="1:138" ht="15.75" hidden="1" x14ac:dyDescent="0.25">
      <c r="A759" s="2">
        <f t="shared" si="617"/>
        <v>60</v>
      </c>
      <c r="B759" s="88">
        <f t="shared" si="617"/>
        <v>0</v>
      </c>
      <c r="C759" s="88">
        <f t="shared" si="617"/>
        <v>0</v>
      </c>
      <c r="D759" s="2">
        <f t="shared" si="617"/>
        <v>0</v>
      </c>
      <c r="E759" s="127">
        <f t="shared" si="617"/>
        <v>0</v>
      </c>
      <c r="H759" s="138">
        <v>0</v>
      </c>
      <c r="I759" s="147">
        <f t="shared" ref="I759:T759" si="627">I64-I203+H759</f>
        <v>0</v>
      </c>
      <c r="J759" s="147">
        <f t="shared" si="627"/>
        <v>0</v>
      </c>
      <c r="K759" s="147">
        <f t="shared" si="627"/>
        <v>0</v>
      </c>
      <c r="L759" s="147">
        <f t="shared" si="627"/>
        <v>0</v>
      </c>
      <c r="M759" s="147">
        <f t="shared" si="627"/>
        <v>0</v>
      </c>
      <c r="N759" s="147">
        <f t="shared" si="627"/>
        <v>0</v>
      </c>
      <c r="O759" s="147">
        <f t="shared" si="627"/>
        <v>0</v>
      </c>
      <c r="P759" s="147">
        <f t="shared" si="627"/>
        <v>0</v>
      </c>
      <c r="Q759" s="147">
        <f t="shared" si="627"/>
        <v>0</v>
      </c>
      <c r="R759" s="147">
        <f t="shared" si="627"/>
        <v>0</v>
      </c>
      <c r="S759" s="147">
        <f t="shared" si="627"/>
        <v>0</v>
      </c>
      <c r="T759" s="147">
        <f t="shared" si="627"/>
        <v>0</v>
      </c>
      <c r="AH759" s="146"/>
      <c r="AU759" s="146"/>
      <c r="BH759" s="146"/>
      <c r="BU759" s="146"/>
      <c r="CH759" s="146"/>
      <c r="CU759" s="146"/>
      <c r="DH759" s="146"/>
      <c r="DU759" s="146"/>
      <c r="EH759" s="146"/>
    </row>
    <row r="760" spans="1:138" ht="15.75" hidden="1" x14ac:dyDescent="0.25">
      <c r="A760" s="2">
        <f t="shared" ref="A760:E769" si="628">A621</f>
        <v>61</v>
      </c>
      <c r="B760" s="88">
        <f t="shared" si="628"/>
        <v>0</v>
      </c>
      <c r="C760" s="88">
        <f t="shared" si="628"/>
        <v>0</v>
      </c>
      <c r="D760" s="2">
        <f t="shared" si="628"/>
        <v>0</v>
      </c>
      <c r="E760" s="127">
        <f t="shared" si="628"/>
        <v>0</v>
      </c>
      <c r="H760" s="138">
        <v>0</v>
      </c>
      <c r="I760" s="147">
        <f t="shared" ref="I760:T760" si="629">I65-I204+H760</f>
        <v>0</v>
      </c>
      <c r="J760" s="147">
        <f t="shared" si="629"/>
        <v>0</v>
      </c>
      <c r="K760" s="147">
        <f t="shared" si="629"/>
        <v>0</v>
      </c>
      <c r="L760" s="147">
        <f t="shared" si="629"/>
        <v>0</v>
      </c>
      <c r="M760" s="147">
        <f t="shared" si="629"/>
        <v>0</v>
      </c>
      <c r="N760" s="147">
        <f t="shared" si="629"/>
        <v>0</v>
      </c>
      <c r="O760" s="147">
        <f t="shared" si="629"/>
        <v>0</v>
      </c>
      <c r="P760" s="147">
        <f t="shared" si="629"/>
        <v>0</v>
      </c>
      <c r="Q760" s="147">
        <f t="shared" si="629"/>
        <v>0</v>
      </c>
      <c r="R760" s="147">
        <f t="shared" si="629"/>
        <v>0</v>
      </c>
      <c r="S760" s="147">
        <f t="shared" si="629"/>
        <v>0</v>
      </c>
      <c r="T760" s="147">
        <f t="shared" si="629"/>
        <v>0</v>
      </c>
      <c r="AH760" s="146"/>
      <c r="AU760" s="146"/>
      <c r="BH760" s="146"/>
      <c r="BU760" s="146"/>
      <c r="CH760" s="146"/>
      <c r="CU760" s="146"/>
      <c r="DH760" s="146"/>
      <c r="DU760" s="146"/>
      <c r="EH760" s="146"/>
    </row>
    <row r="761" spans="1:138" ht="15.75" hidden="1" x14ac:dyDescent="0.25">
      <c r="A761" s="2">
        <f t="shared" si="628"/>
        <v>62</v>
      </c>
      <c r="B761" s="88">
        <f t="shared" si="628"/>
        <v>0</v>
      </c>
      <c r="C761" s="88">
        <f t="shared" si="628"/>
        <v>0</v>
      </c>
      <c r="D761" s="2">
        <f t="shared" si="628"/>
        <v>0</v>
      </c>
      <c r="E761" s="127">
        <f t="shared" si="628"/>
        <v>0</v>
      </c>
      <c r="H761" s="138">
        <v>0</v>
      </c>
      <c r="I761" s="147">
        <f t="shared" ref="I761:T761" si="630">I66-I205+H761</f>
        <v>0</v>
      </c>
      <c r="J761" s="147">
        <f t="shared" si="630"/>
        <v>0</v>
      </c>
      <c r="K761" s="147">
        <f t="shared" si="630"/>
        <v>0</v>
      </c>
      <c r="L761" s="147">
        <f t="shared" si="630"/>
        <v>0</v>
      </c>
      <c r="M761" s="147">
        <f t="shared" si="630"/>
        <v>0</v>
      </c>
      <c r="N761" s="147">
        <f t="shared" si="630"/>
        <v>0</v>
      </c>
      <c r="O761" s="147">
        <f t="shared" si="630"/>
        <v>0</v>
      </c>
      <c r="P761" s="147">
        <f t="shared" si="630"/>
        <v>0</v>
      </c>
      <c r="Q761" s="147">
        <f t="shared" si="630"/>
        <v>0</v>
      </c>
      <c r="R761" s="147">
        <f t="shared" si="630"/>
        <v>0</v>
      </c>
      <c r="S761" s="147">
        <f t="shared" si="630"/>
        <v>0</v>
      </c>
      <c r="T761" s="147">
        <f t="shared" si="630"/>
        <v>0</v>
      </c>
      <c r="AH761" s="146"/>
      <c r="AU761" s="146"/>
      <c r="BH761" s="146"/>
      <c r="BU761" s="146"/>
      <c r="CH761" s="146"/>
      <c r="CU761" s="146"/>
      <c r="DH761" s="146"/>
      <c r="DU761" s="146"/>
      <c r="EH761" s="146"/>
    </row>
    <row r="762" spans="1:138" ht="15.75" hidden="1" x14ac:dyDescent="0.25">
      <c r="A762" s="2">
        <f t="shared" si="628"/>
        <v>63</v>
      </c>
      <c r="B762" s="88">
        <f t="shared" si="628"/>
        <v>0</v>
      </c>
      <c r="C762" s="88">
        <f t="shared" si="628"/>
        <v>0</v>
      </c>
      <c r="D762" s="2">
        <f t="shared" si="628"/>
        <v>0</v>
      </c>
      <c r="E762" s="127">
        <f t="shared" si="628"/>
        <v>0</v>
      </c>
      <c r="H762" s="138">
        <v>0</v>
      </c>
      <c r="I762" s="147">
        <f t="shared" ref="I762:T762" si="631">I67-I206+H762</f>
        <v>0</v>
      </c>
      <c r="J762" s="147">
        <f t="shared" si="631"/>
        <v>0</v>
      </c>
      <c r="K762" s="147">
        <f t="shared" si="631"/>
        <v>0</v>
      </c>
      <c r="L762" s="147">
        <f t="shared" si="631"/>
        <v>0</v>
      </c>
      <c r="M762" s="147">
        <f t="shared" si="631"/>
        <v>0</v>
      </c>
      <c r="N762" s="147">
        <f t="shared" si="631"/>
        <v>0</v>
      </c>
      <c r="O762" s="147">
        <f t="shared" si="631"/>
        <v>0</v>
      </c>
      <c r="P762" s="147">
        <f t="shared" si="631"/>
        <v>0</v>
      </c>
      <c r="Q762" s="147">
        <f t="shared" si="631"/>
        <v>0</v>
      </c>
      <c r="R762" s="147">
        <f t="shared" si="631"/>
        <v>0</v>
      </c>
      <c r="S762" s="147">
        <f t="shared" si="631"/>
        <v>0</v>
      </c>
      <c r="T762" s="147">
        <f t="shared" si="631"/>
        <v>0</v>
      </c>
      <c r="AH762" s="146"/>
      <c r="AU762" s="146"/>
      <c r="BH762" s="146"/>
      <c r="BU762" s="146"/>
      <c r="CH762" s="146"/>
      <c r="CU762" s="146"/>
      <c r="DH762" s="146"/>
      <c r="DU762" s="146"/>
      <c r="EH762" s="146"/>
    </row>
    <row r="763" spans="1:138" ht="15.75" hidden="1" x14ac:dyDescent="0.25">
      <c r="A763" s="2">
        <f t="shared" si="628"/>
        <v>64</v>
      </c>
      <c r="B763" s="88">
        <f t="shared" si="628"/>
        <v>0</v>
      </c>
      <c r="C763" s="88">
        <f t="shared" si="628"/>
        <v>0</v>
      </c>
      <c r="D763" s="2">
        <f t="shared" si="628"/>
        <v>0</v>
      </c>
      <c r="E763" s="127">
        <f t="shared" si="628"/>
        <v>0</v>
      </c>
      <c r="H763" s="138">
        <v>0</v>
      </c>
      <c r="I763" s="147">
        <f t="shared" ref="I763:T763" si="632">I68-I207+H763</f>
        <v>0</v>
      </c>
      <c r="J763" s="147">
        <f t="shared" si="632"/>
        <v>0</v>
      </c>
      <c r="K763" s="147">
        <f t="shared" si="632"/>
        <v>0</v>
      </c>
      <c r="L763" s="147">
        <f t="shared" si="632"/>
        <v>0</v>
      </c>
      <c r="M763" s="147">
        <f t="shared" si="632"/>
        <v>0</v>
      </c>
      <c r="N763" s="147">
        <f t="shared" si="632"/>
        <v>0</v>
      </c>
      <c r="O763" s="147">
        <f t="shared" si="632"/>
        <v>0</v>
      </c>
      <c r="P763" s="147">
        <f t="shared" si="632"/>
        <v>0</v>
      </c>
      <c r="Q763" s="147">
        <f t="shared" si="632"/>
        <v>0</v>
      </c>
      <c r="R763" s="147">
        <f t="shared" si="632"/>
        <v>0</v>
      </c>
      <c r="S763" s="147">
        <f t="shared" si="632"/>
        <v>0</v>
      </c>
      <c r="T763" s="147">
        <f t="shared" si="632"/>
        <v>0</v>
      </c>
      <c r="AH763" s="146"/>
      <c r="AU763" s="146"/>
      <c r="BH763" s="146"/>
      <c r="BU763" s="146"/>
      <c r="CH763" s="146"/>
      <c r="CU763" s="146"/>
      <c r="DH763" s="146"/>
      <c r="DU763" s="146"/>
      <c r="EH763" s="146"/>
    </row>
    <row r="764" spans="1:138" ht="15.75" hidden="1" x14ac:dyDescent="0.25">
      <c r="A764" s="2">
        <f t="shared" si="628"/>
        <v>65</v>
      </c>
      <c r="B764" s="88">
        <f t="shared" si="628"/>
        <v>0</v>
      </c>
      <c r="C764" s="88">
        <f t="shared" si="628"/>
        <v>0</v>
      </c>
      <c r="D764" s="2">
        <f t="shared" si="628"/>
        <v>0</v>
      </c>
      <c r="E764" s="127">
        <f t="shared" si="628"/>
        <v>0</v>
      </c>
      <c r="H764" s="138">
        <v>0</v>
      </c>
      <c r="I764" s="147">
        <f t="shared" ref="I764:T764" si="633">I69-I208+H764</f>
        <v>0</v>
      </c>
      <c r="J764" s="147">
        <f t="shared" si="633"/>
        <v>0</v>
      </c>
      <c r="K764" s="147">
        <f t="shared" si="633"/>
        <v>0</v>
      </c>
      <c r="L764" s="147">
        <f t="shared" si="633"/>
        <v>0</v>
      </c>
      <c r="M764" s="147">
        <f t="shared" si="633"/>
        <v>0</v>
      </c>
      <c r="N764" s="147">
        <f t="shared" si="633"/>
        <v>0</v>
      </c>
      <c r="O764" s="147">
        <f t="shared" si="633"/>
        <v>0</v>
      </c>
      <c r="P764" s="147">
        <f t="shared" si="633"/>
        <v>0</v>
      </c>
      <c r="Q764" s="147">
        <f t="shared" si="633"/>
        <v>0</v>
      </c>
      <c r="R764" s="147">
        <f t="shared" si="633"/>
        <v>0</v>
      </c>
      <c r="S764" s="147">
        <f t="shared" si="633"/>
        <v>0</v>
      </c>
      <c r="T764" s="147">
        <f t="shared" si="633"/>
        <v>0</v>
      </c>
      <c r="AH764" s="146"/>
      <c r="AU764" s="146"/>
      <c r="BH764" s="146"/>
      <c r="BU764" s="146"/>
      <c r="CH764" s="146"/>
      <c r="CU764" s="146"/>
      <c r="DH764" s="146"/>
      <c r="DU764" s="146"/>
      <c r="EH764" s="146"/>
    </row>
    <row r="765" spans="1:138" ht="15.75" hidden="1" x14ac:dyDescent="0.25">
      <c r="A765" s="2">
        <f t="shared" si="628"/>
        <v>66</v>
      </c>
      <c r="B765" s="88">
        <f t="shared" si="628"/>
        <v>0</v>
      </c>
      <c r="C765" s="88">
        <f t="shared" si="628"/>
        <v>0</v>
      </c>
      <c r="D765" s="2">
        <f t="shared" si="628"/>
        <v>0</v>
      </c>
      <c r="E765" s="127">
        <f t="shared" si="628"/>
        <v>0</v>
      </c>
      <c r="H765" s="138">
        <v>0</v>
      </c>
      <c r="I765" s="147">
        <f t="shared" ref="I765:T765" si="634">I70-I209+H765</f>
        <v>0</v>
      </c>
      <c r="J765" s="147">
        <f t="shared" si="634"/>
        <v>0</v>
      </c>
      <c r="K765" s="147">
        <f t="shared" si="634"/>
        <v>0</v>
      </c>
      <c r="L765" s="147">
        <f t="shared" si="634"/>
        <v>0</v>
      </c>
      <c r="M765" s="147">
        <f t="shared" si="634"/>
        <v>0</v>
      </c>
      <c r="N765" s="147">
        <f t="shared" si="634"/>
        <v>0</v>
      </c>
      <c r="O765" s="147">
        <f t="shared" si="634"/>
        <v>0</v>
      </c>
      <c r="P765" s="147">
        <f t="shared" si="634"/>
        <v>0</v>
      </c>
      <c r="Q765" s="147">
        <f t="shared" si="634"/>
        <v>0</v>
      </c>
      <c r="R765" s="147">
        <f t="shared" si="634"/>
        <v>0</v>
      </c>
      <c r="S765" s="147">
        <f t="shared" si="634"/>
        <v>0</v>
      </c>
      <c r="T765" s="147">
        <f t="shared" si="634"/>
        <v>0</v>
      </c>
      <c r="AH765" s="146"/>
      <c r="AU765" s="146"/>
      <c r="BH765" s="146"/>
      <c r="BU765" s="146"/>
      <c r="CH765" s="146"/>
      <c r="CU765" s="146"/>
      <c r="DH765" s="146"/>
      <c r="DU765" s="146"/>
      <c r="EH765" s="146"/>
    </row>
    <row r="766" spans="1:138" ht="15.75" hidden="1" x14ac:dyDescent="0.25">
      <c r="A766" s="2">
        <f t="shared" si="628"/>
        <v>67</v>
      </c>
      <c r="B766" s="88">
        <f t="shared" si="628"/>
        <v>0</v>
      </c>
      <c r="C766" s="88">
        <f t="shared" si="628"/>
        <v>0</v>
      </c>
      <c r="D766" s="2">
        <f t="shared" si="628"/>
        <v>0</v>
      </c>
      <c r="E766" s="127">
        <f t="shared" si="628"/>
        <v>0</v>
      </c>
      <c r="H766" s="138">
        <v>0</v>
      </c>
      <c r="I766" s="147">
        <f t="shared" ref="I766:T766" si="635">I71-I210+H766</f>
        <v>0</v>
      </c>
      <c r="J766" s="147">
        <f t="shared" si="635"/>
        <v>0</v>
      </c>
      <c r="K766" s="147">
        <f t="shared" si="635"/>
        <v>0</v>
      </c>
      <c r="L766" s="147">
        <f t="shared" si="635"/>
        <v>0</v>
      </c>
      <c r="M766" s="147">
        <f t="shared" si="635"/>
        <v>0</v>
      </c>
      <c r="N766" s="147">
        <f t="shared" si="635"/>
        <v>0</v>
      </c>
      <c r="O766" s="147">
        <f t="shared" si="635"/>
        <v>0</v>
      </c>
      <c r="P766" s="147">
        <f t="shared" si="635"/>
        <v>0</v>
      </c>
      <c r="Q766" s="147">
        <f t="shared" si="635"/>
        <v>0</v>
      </c>
      <c r="R766" s="147">
        <f t="shared" si="635"/>
        <v>0</v>
      </c>
      <c r="S766" s="147">
        <f t="shared" si="635"/>
        <v>0</v>
      </c>
      <c r="T766" s="147">
        <f t="shared" si="635"/>
        <v>0</v>
      </c>
      <c r="AH766" s="146"/>
      <c r="AU766" s="146"/>
      <c r="BH766" s="146"/>
      <c r="BU766" s="146"/>
      <c r="CH766" s="146"/>
      <c r="CU766" s="146"/>
      <c r="DH766" s="146"/>
      <c r="DU766" s="146"/>
      <c r="EH766" s="146"/>
    </row>
    <row r="767" spans="1:138" ht="15.75" hidden="1" x14ac:dyDescent="0.25">
      <c r="A767" s="2">
        <f t="shared" si="628"/>
        <v>68</v>
      </c>
      <c r="B767" s="88">
        <f t="shared" si="628"/>
        <v>0</v>
      </c>
      <c r="C767" s="88">
        <f t="shared" si="628"/>
        <v>0</v>
      </c>
      <c r="D767" s="2">
        <f t="shared" si="628"/>
        <v>0</v>
      </c>
      <c r="E767" s="127">
        <f t="shared" si="628"/>
        <v>0</v>
      </c>
      <c r="H767" s="138">
        <v>0</v>
      </c>
      <c r="I767" s="147">
        <f t="shared" ref="I767:T767" si="636">I72-I211+H767</f>
        <v>0</v>
      </c>
      <c r="J767" s="147">
        <f t="shared" si="636"/>
        <v>0</v>
      </c>
      <c r="K767" s="147">
        <f t="shared" si="636"/>
        <v>0</v>
      </c>
      <c r="L767" s="147">
        <f t="shared" si="636"/>
        <v>0</v>
      </c>
      <c r="M767" s="147">
        <f t="shared" si="636"/>
        <v>0</v>
      </c>
      <c r="N767" s="147">
        <f t="shared" si="636"/>
        <v>0</v>
      </c>
      <c r="O767" s="147">
        <f t="shared" si="636"/>
        <v>0</v>
      </c>
      <c r="P767" s="147">
        <f t="shared" si="636"/>
        <v>0</v>
      </c>
      <c r="Q767" s="147">
        <f t="shared" si="636"/>
        <v>0</v>
      </c>
      <c r="R767" s="147">
        <f t="shared" si="636"/>
        <v>0</v>
      </c>
      <c r="S767" s="147">
        <f t="shared" si="636"/>
        <v>0</v>
      </c>
      <c r="T767" s="147">
        <f t="shared" si="636"/>
        <v>0</v>
      </c>
      <c r="AH767" s="146"/>
      <c r="AU767" s="146"/>
      <c r="BH767" s="146"/>
      <c r="BU767" s="146"/>
      <c r="CH767" s="146"/>
      <c r="CU767" s="146"/>
      <c r="DH767" s="146"/>
      <c r="DU767" s="146"/>
      <c r="EH767" s="146"/>
    </row>
    <row r="768" spans="1:138" ht="15.75" hidden="1" x14ac:dyDescent="0.25">
      <c r="A768" s="2">
        <f t="shared" si="628"/>
        <v>69</v>
      </c>
      <c r="B768" s="88">
        <f t="shared" si="628"/>
        <v>0</v>
      </c>
      <c r="C768" s="88">
        <f t="shared" si="628"/>
        <v>0</v>
      </c>
      <c r="D768" s="2">
        <f t="shared" si="628"/>
        <v>0</v>
      </c>
      <c r="E768" s="127">
        <f t="shared" si="628"/>
        <v>0</v>
      </c>
      <c r="H768" s="138">
        <v>0</v>
      </c>
      <c r="I768" s="147">
        <f t="shared" ref="I768:T768" si="637">I73-I212+H768</f>
        <v>0</v>
      </c>
      <c r="J768" s="147">
        <f t="shared" si="637"/>
        <v>0</v>
      </c>
      <c r="K768" s="147">
        <f t="shared" si="637"/>
        <v>0</v>
      </c>
      <c r="L768" s="147">
        <f t="shared" si="637"/>
        <v>0</v>
      </c>
      <c r="M768" s="147">
        <f t="shared" si="637"/>
        <v>0</v>
      </c>
      <c r="N768" s="147">
        <f t="shared" si="637"/>
        <v>0</v>
      </c>
      <c r="O768" s="147">
        <f t="shared" si="637"/>
        <v>0</v>
      </c>
      <c r="P768" s="147">
        <f t="shared" si="637"/>
        <v>0</v>
      </c>
      <c r="Q768" s="147">
        <f t="shared" si="637"/>
        <v>0</v>
      </c>
      <c r="R768" s="147">
        <f t="shared" si="637"/>
        <v>0</v>
      </c>
      <c r="S768" s="147">
        <f t="shared" si="637"/>
        <v>0</v>
      </c>
      <c r="T768" s="147">
        <f t="shared" si="637"/>
        <v>0</v>
      </c>
      <c r="AH768" s="146"/>
      <c r="AU768" s="146"/>
      <c r="BH768" s="146"/>
      <c r="BU768" s="146"/>
      <c r="CH768" s="146"/>
      <c r="CU768" s="146"/>
      <c r="DH768" s="146"/>
      <c r="DU768" s="146"/>
      <c r="EH768" s="146"/>
    </row>
    <row r="769" spans="1:138" ht="15.75" hidden="1" x14ac:dyDescent="0.25">
      <c r="A769" s="2">
        <f t="shared" si="628"/>
        <v>70</v>
      </c>
      <c r="B769" s="88">
        <f t="shared" si="628"/>
        <v>0</v>
      </c>
      <c r="C769" s="88">
        <f t="shared" si="628"/>
        <v>0</v>
      </c>
      <c r="D769" s="2">
        <f t="shared" si="628"/>
        <v>0</v>
      </c>
      <c r="E769" s="127">
        <f t="shared" si="628"/>
        <v>0</v>
      </c>
      <c r="H769" s="138">
        <v>0</v>
      </c>
      <c r="I769" s="147">
        <f t="shared" ref="I769:T769" si="638">I74-I213+H769</f>
        <v>0</v>
      </c>
      <c r="J769" s="147">
        <f t="shared" si="638"/>
        <v>0</v>
      </c>
      <c r="K769" s="147">
        <f t="shared" si="638"/>
        <v>0</v>
      </c>
      <c r="L769" s="147">
        <f t="shared" si="638"/>
        <v>0</v>
      </c>
      <c r="M769" s="147">
        <f t="shared" si="638"/>
        <v>0</v>
      </c>
      <c r="N769" s="147">
        <f t="shared" si="638"/>
        <v>0</v>
      </c>
      <c r="O769" s="147">
        <f t="shared" si="638"/>
        <v>0</v>
      </c>
      <c r="P769" s="147">
        <f t="shared" si="638"/>
        <v>0</v>
      </c>
      <c r="Q769" s="147">
        <f t="shared" si="638"/>
        <v>0</v>
      </c>
      <c r="R769" s="147">
        <f t="shared" si="638"/>
        <v>0</v>
      </c>
      <c r="S769" s="147">
        <f t="shared" si="638"/>
        <v>0</v>
      </c>
      <c r="T769" s="147">
        <f t="shared" si="638"/>
        <v>0</v>
      </c>
      <c r="AH769" s="146"/>
      <c r="AU769" s="146"/>
      <c r="BH769" s="146"/>
      <c r="BU769" s="146"/>
      <c r="CH769" s="146"/>
      <c r="CU769" s="146"/>
      <c r="DH769" s="146"/>
      <c r="DU769" s="146"/>
      <c r="EH769" s="146"/>
    </row>
    <row r="770" spans="1:138" ht="15.75" hidden="1" x14ac:dyDescent="0.25">
      <c r="A770" s="2">
        <f t="shared" ref="A770:E779" si="639">A631</f>
        <v>71</v>
      </c>
      <c r="B770" s="88">
        <f t="shared" si="639"/>
        <v>0</v>
      </c>
      <c r="C770" s="88">
        <f t="shared" si="639"/>
        <v>0</v>
      </c>
      <c r="D770" s="2">
        <f t="shared" si="639"/>
        <v>0</v>
      </c>
      <c r="E770" s="127">
        <f t="shared" si="639"/>
        <v>0</v>
      </c>
      <c r="H770" s="138">
        <v>0</v>
      </c>
      <c r="I770" s="147">
        <f t="shared" ref="I770:T770" si="640">I75-I214+H770</f>
        <v>0</v>
      </c>
      <c r="J770" s="147">
        <f t="shared" si="640"/>
        <v>0</v>
      </c>
      <c r="K770" s="147">
        <f t="shared" si="640"/>
        <v>0</v>
      </c>
      <c r="L770" s="147">
        <f t="shared" si="640"/>
        <v>0</v>
      </c>
      <c r="M770" s="147">
        <f t="shared" si="640"/>
        <v>0</v>
      </c>
      <c r="N770" s="147">
        <f t="shared" si="640"/>
        <v>0</v>
      </c>
      <c r="O770" s="147">
        <f t="shared" si="640"/>
        <v>0</v>
      </c>
      <c r="P770" s="147">
        <f t="shared" si="640"/>
        <v>0</v>
      </c>
      <c r="Q770" s="147">
        <f t="shared" si="640"/>
        <v>0</v>
      </c>
      <c r="R770" s="147">
        <f t="shared" si="640"/>
        <v>0</v>
      </c>
      <c r="S770" s="147">
        <f t="shared" si="640"/>
        <v>0</v>
      </c>
      <c r="T770" s="147">
        <f t="shared" si="640"/>
        <v>0</v>
      </c>
      <c r="AH770" s="146"/>
      <c r="AU770" s="146"/>
      <c r="BH770" s="146"/>
      <c r="BU770" s="146"/>
      <c r="CH770" s="146"/>
      <c r="CU770" s="146"/>
      <c r="DH770" s="146"/>
      <c r="DU770" s="146"/>
      <c r="EH770" s="146"/>
    </row>
    <row r="771" spans="1:138" ht="15.75" hidden="1" x14ac:dyDescent="0.25">
      <c r="A771" s="2">
        <f t="shared" si="639"/>
        <v>72</v>
      </c>
      <c r="B771" s="88">
        <f t="shared" si="639"/>
        <v>0</v>
      </c>
      <c r="C771" s="88">
        <f t="shared" si="639"/>
        <v>0</v>
      </c>
      <c r="D771" s="2">
        <f t="shared" si="639"/>
        <v>0</v>
      </c>
      <c r="E771" s="127">
        <f t="shared" si="639"/>
        <v>0</v>
      </c>
      <c r="H771" s="138">
        <v>0</v>
      </c>
      <c r="I771" s="147">
        <f t="shared" ref="I771:T771" si="641">I76-I215+H771</f>
        <v>0</v>
      </c>
      <c r="J771" s="147">
        <f t="shared" si="641"/>
        <v>0</v>
      </c>
      <c r="K771" s="147">
        <f t="shared" si="641"/>
        <v>0</v>
      </c>
      <c r="L771" s="147">
        <f t="shared" si="641"/>
        <v>0</v>
      </c>
      <c r="M771" s="147">
        <f t="shared" si="641"/>
        <v>0</v>
      </c>
      <c r="N771" s="147">
        <f t="shared" si="641"/>
        <v>0</v>
      </c>
      <c r="O771" s="147">
        <f t="shared" si="641"/>
        <v>0</v>
      </c>
      <c r="P771" s="147">
        <f t="shared" si="641"/>
        <v>0</v>
      </c>
      <c r="Q771" s="147">
        <f t="shared" si="641"/>
        <v>0</v>
      </c>
      <c r="R771" s="147">
        <f t="shared" si="641"/>
        <v>0</v>
      </c>
      <c r="S771" s="147">
        <f t="shared" si="641"/>
        <v>0</v>
      </c>
      <c r="T771" s="147">
        <f t="shared" si="641"/>
        <v>0</v>
      </c>
      <c r="AH771" s="146"/>
      <c r="AU771" s="146"/>
      <c r="BH771" s="146"/>
      <c r="BU771" s="146"/>
      <c r="CH771" s="146"/>
      <c r="CU771" s="146"/>
      <c r="DH771" s="146"/>
      <c r="DU771" s="146"/>
      <c r="EH771" s="146"/>
    </row>
    <row r="772" spans="1:138" ht="15.75" hidden="1" x14ac:dyDescent="0.25">
      <c r="A772" s="2">
        <f t="shared" si="639"/>
        <v>73</v>
      </c>
      <c r="B772" s="88">
        <f t="shared" si="639"/>
        <v>0</v>
      </c>
      <c r="C772" s="88">
        <f t="shared" si="639"/>
        <v>0</v>
      </c>
      <c r="D772" s="2">
        <f t="shared" si="639"/>
        <v>0</v>
      </c>
      <c r="E772" s="127">
        <f t="shared" si="639"/>
        <v>0</v>
      </c>
      <c r="H772" s="138">
        <v>0</v>
      </c>
      <c r="I772" s="147">
        <f t="shared" ref="I772:T772" si="642">I77-I216+H772</f>
        <v>0</v>
      </c>
      <c r="J772" s="147">
        <f t="shared" si="642"/>
        <v>0</v>
      </c>
      <c r="K772" s="147">
        <f t="shared" si="642"/>
        <v>0</v>
      </c>
      <c r="L772" s="147">
        <f t="shared" si="642"/>
        <v>0</v>
      </c>
      <c r="M772" s="147">
        <f t="shared" si="642"/>
        <v>0</v>
      </c>
      <c r="N772" s="147">
        <f t="shared" si="642"/>
        <v>0</v>
      </c>
      <c r="O772" s="147">
        <f t="shared" si="642"/>
        <v>0</v>
      </c>
      <c r="P772" s="147">
        <f t="shared" si="642"/>
        <v>0</v>
      </c>
      <c r="Q772" s="147">
        <f t="shared" si="642"/>
        <v>0</v>
      </c>
      <c r="R772" s="147">
        <f t="shared" si="642"/>
        <v>0</v>
      </c>
      <c r="S772" s="147">
        <f t="shared" si="642"/>
        <v>0</v>
      </c>
      <c r="T772" s="147">
        <f t="shared" si="642"/>
        <v>0</v>
      </c>
      <c r="AH772" s="146"/>
      <c r="AU772" s="146"/>
      <c r="BH772" s="146"/>
      <c r="BU772" s="146"/>
      <c r="CH772" s="146"/>
      <c r="CU772" s="146"/>
      <c r="DH772" s="146"/>
      <c r="DU772" s="146"/>
      <c r="EH772" s="146"/>
    </row>
    <row r="773" spans="1:138" ht="15.75" hidden="1" x14ac:dyDescent="0.25">
      <c r="A773" s="2">
        <f t="shared" si="639"/>
        <v>74</v>
      </c>
      <c r="B773" s="88">
        <f t="shared" si="639"/>
        <v>0</v>
      </c>
      <c r="C773" s="88">
        <f t="shared" si="639"/>
        <v>0</v>
      </c>
      <c r="D773" s="2">
        <f t="shared" si="639"/>
        <v>0</v>
      </c>
      <c r="E773" s="127">
        <f t="shared" si="639"/>
        <v>0</v>
      </c>
      <c r="H773" s="138">
        <v>0</v>
      </c>
      <c r="I773" s="147">
        <f t="shared" ref="I773:T773" si="643">I78-I217+H773</f>
        <v>0</v>
      </c>
      <c r="J773" s="147">
        <f t="shared" si="643"/>
        <v>0</v>
      </c>
      <c r="K773" s="147">
        <f t="shared" si="643"/>
        <v>0</v>
      </c>
      <c r="L773" s="147">
        <f t="shared" si="643"/>
        <v>0</v>
      </c>
      <c r="M773" s="147">
        <f t="shared" si="643"/>
        <v>0</v>
      </c>
      <c r="N773" s="147">
        <f t="shared" si="643"/>
        <v>0</v>
      </c>
      <c r="O773" s="147">
        <f t="shared" si="643"/>
        <v>0</v>
      </c>
      <c r="P773" s="147">
        <f t="shared" si="643"/>
        <v>0</v>
      </c>
      <c r="Q773" s="147">
        <f t="shared" si="643"/>
        <v>0</v>
      </c>
      <c r="R773" s="147">
        <f t="shared" si="643"/>
        <v>0</v>
      </c>
      <c r="S773" s="147">
        <f t="shared" si="643"/>
        <v>0</v>
      </c>
      <c r="T773" s="147">
        <f t="shared" si="643"/>
        <v>0</v>
      </c>
      <c r="AH773" s="146"/>
      <c r="AU773" s="146"/>
      <c r="BH773" s="146"/>
      <c r="BU773" s="146"/>
      <c r="CH773" s="146"/>
      <c r="CU773" s="146"/>
      <c r="DH773" s="146"/>
      <c r="DU773" s="146"/>
      <c r="EH773" s="146"/>
    </row>
    <row r="774" spans="1:138" ht="15.75" hidden="1" x14ac:dyDescent="0.25">
      <c r="A774" s="2">
        <f t="shared" si="639"/>
        <v>75</v>
      </c>
      <c r="B774" s="88">
        <f t="shared" si="639"/>
        <v>0</v>
      </c>
      <c r="C774" s="88">
        <f t="shared" si="639"/>
        <v>0</v>
      </c>
      <c r="D774" s="2">
        <f t="shared" si="639"/>
        <v>0</v>
      </c>
      <c r="E774" s="127">
        <f t="shared" si="639"/>
        <v>0</v>
      </c>
      <c r="H774" s="138">
        <v>0</v>
      </c>
      <c r="I774" s="147">
        <f t="shared" ref="I774:T774" si="644">I79-I218+H774</f>
        <v>0</v>
      </c>
      <c r="J774" s="147">
        <f t="shared" si="644"/>
        <v>0</v>
      </c>
      <c r="K774" s="147">
        <f t="shared" si="644"/>
        <v>0</v>
      </c>
      <c r="L774" s="147">
        <f t="shared" si="644"/>
        <v>0</v>
      </c>
      <c r="M774" s="147">
        <f t="shared" si="644"/>
        <v>0</v>
      </c>
      <c r="N774" s="147">
        <f t="shared" si="644"/>
        <v>0</v>
      </c>
      <c r="O774" s="147">
        <f t="shared" si="644"/>
        <v>0</v>
      </c>
      <c r="P774" s="147">
        <f t="shared" si="644"/>
        <v>0</v>
      </c>
      <c r="Q774" s="147">
        <f t="shared" si="644"/>
        <v>0</v>
      </c>
      <c r="R774" s="147">
        <f t="shared" si="644"/>
        <v>0</v>
      </c>
      <c r="S774" s="147">
        <f t="shared" si="644"/>
        <v>0</v>
      </c>
      <c r="T774" s="147">
        <f t="shared" si="644"/>
        <v>0</v>
      </c>
      <c r="AH774" s="146"/>
      <c r="AU774" s="146"/>
      <c r="BH774" s="146"/>
      <c r="BU774" s="146"/>
      <c r="CH774" s="146"/>
      <c r="CU774" s="146"/>
      <c r="DH774" s="146"/>
      <c r="DU774" s="146"/>
      <c r="EH774" s="146"/>
    </row>
    <row r="775" spans="1:138" ht="15.75" hidden="1" x14ac:dyDescent="0.25">
      <c r="A775" s="2">
        <f t="shared" si="639"/>
        <v>76</v>
      </c>
      <c r="B775" s="88">
        <f t="shared" si="639"/>
        <v>0</v>
      </c>
      <c r="C775" s="88">
        <f t="shared" si="639"/>
        <v>0</v>
      </c>
      <c r="D775" s="2">
        <f t="shared" si="639"/>
        <v>0</v>
      </c>
      <c r="E775" s="127">
        <f t="shared" si="639"/>
        <v>0</v>
      </c>
      <c r="H775" s="138">
        <v>0</v>
      </c>
      <c r="I775" s="147">
        <f t="shared" ref="I775:T775" si="645">I80-I219+H775</f>
        <v>0</v>
      </c>
      <c r="J775" s="147">
        <f t="shared" si="645"/>
        <v>0</v>
      </c>
      <c r="K775" s="147">
        <f t="shared" si="645"/>
        <v>0</v>
      </c>
      <c r="L775" s="147">
        <f t="shared" si="645"/>
        <v>0</v>
      </c>
      <c r="M775" s="147">
        <f t="shared" si="645"/>
        <v>0</v>
      </c>
      <c r="N775" s="147">
        <f t="shared" si="645"/>
        <v>0</v>
      </c>
      <c r="O775" s="147">
        <f t="shared" si="645"/>
        <v>0</v>
      </c>
      <c r="P775" s="147">
        <f t="shared" si="645"/>
        <v>0</v>
      </c>
      <c r="Q775" s="147">
        <f t="shared" si="645"/>
        <v>0</v>
      </c>
      <c r="R775" s="147">
        <f t="shared" si="645"/>
        <v>0</v>
      </c>
      <c r="S775" s="147">
        <f t="shared" si="645"/>
        <v>0</v>
      </c>
      <c r="T775" s="147">
        <f t="shared" si="645"/>
        <v>0</v>
      </c>
      <c r="AH775" s="146"/>
      <c r="AU775" s="146"/>
      <c r="BH775" s="146"/>
      <c r="BU775" s="146"/>
      <c r="CH775" s="146"/>
      <c r="CU775" s="146"/>
      <c r="DH775" s="146"/>
      <c r="DU775" s="146"/>
      <c r="EH775" s="146"/>
    </row>
    <row r="776" spans="1:138" ht="15.75" hidden="1" x14ac:dyDescent="0.25">
      <c r="A776" s="2">
        <f t="shared" si="639"/>
        <v>77</v>
      </c>
      <c r="B776" s="88">
        <f t="shared" si="639"/>
        <v>0</v>
      </c>
      <c r="C776" s="88">
        <f t="shared" si="639"/>
        <v>0</v>
      </c>
      <c r="D776" s="2">
        <f t="shared" si="639"/>
        <v>0</v>
      </c>
      <c r="E776" s="127">
        <f t="shared" si="639"/>
        <v>0</v>
      </c>
      <c r="H776" s="138">
        <v>0</v>
      </c>
      <c r="I776" s="147">
        <f t="shared" ref="I776:T776" si="646">I81-I220+H776</f>
        <v>0</v>
      </c>
      <c r="J776" s="147">
        <f t="shared" si="646"/>
        <v>0</v>
      </c>
      <c r="K776" s="147">
        <f t="shared" si="646"/>
        <v>0</v>
      </c>
      <c r="L776" s="147">
        <f t="shared" si="646"/>
        <v>0</v>
      </c>
      <c r="M776" s="147">
        <f t="shared" si="646"/>
        <v>0</v>
      </c>
      <c r="N776" s="147">
        <f t="shared" si="646"/>
        <v>0</v>
      </c>
      <c r="O776" s="147">
        <f t="shared" si="646"/>
        <v>0</v>
      </c>
      <c r="P776" s="147">
        <f t="shared" si="646"/>
        <v>0</v>
      </c>
      <c r="Q776" s="147">
        <f t="shared" si="646"/>
        <v>0</v>
      </c>
      <c r="R776" s="147">
        <f t="shared" si="646"/>
        <v>0</v>
      </c>
      <c r="S776" s="147">
        <f t="shared" si="646"/>
        <v>0</v>
      </c>
      <c r="T776" s="147">
        <f t="shared" si="646"/>
        <v>0</v>
      </c>
      <c r="AH776" s="146"/>
      <c r="AU776" s="146"/>
      <c r="BH776" s="146"/>
      <c r="BU776" s="146"/>
      <c r="CH776" s="146"/>
      <c r="CU776" s="146"/>
      <c r="DH776" s="146"/>
      <c r="DU776" s="146"/>
      <c r="EH776" s="146"/>
    </row>
    <row r="777" spans="1:138" ht="15.75" hidden="1" x14ac:dyDescent="0.25">
      <c r="A777" s="2">
        <f t="shared" si="639"/>
        <v>78</v>
      </c>
      <c r="B777" s="88">
        <f t="shared" si="639"/>
        <v>0</v>
      </c>
      <c r="C777" s="88">
        <f t="shared" si="639"/>
        <v>0</v>
      </c>
      <c r="D777" s="2">
        <f t="shared" si="639"/>
        <v>0</v>
      </c>
      <c r="E777" s="127">
        <f t="shared" si="639"/>
        <v>0</v>
      </c>
      <c r="H777" s="138">
        <v>0</v>
      </c>
      <c r="I777" s="147">
        <f t="shared" ref="I777:T777" si="647">I82-I221+H777</f>
        <v>0</v>
      </c>
      <c r="J777" s="147">
        <f t="shared" si="647"/>
        <v>0</v>
      </c>
      <c r="K777" s="147">
        <f t="shared" si="647"/>
        <v>0</v>
      </c>
      <c r="L777" s="147">
        <f t="shared" si="647"/>
        <v>0</v>
      </c>
      <c r="M777" s="147">
        <f t="shared" si="647"/>
        <v>0</v>
      </c>
      <c r="N777" s="147">
        <f t="shared" si="647"/>
        <v>0</v>
      </c>
      <c r="O777" s="147">
        <f t="shared" si="647"/>
        <v>0</v>
      </c>
      <c r="P777" s="147">
        <f t="shared" si="647"/>
        <v>0</v>
      </c>
      <c r="Q777" s="147">
        <f t="shared" si="647"/>
        <v>0</v>
      </c>
      <c r="R777" s="147">
        <f t="shared" si="647"/>
        <v>0</v>
      </c>
      <c r="S777" s="147">
        <f t="shared" si="647"/>
        <v>0</v>
      </c>
      <c r="T777" s="147">
        <f t="shared" si="647"/>
        <v>0</v>
      </c>
      <c r="AH777" s="146"/>
      <c r="AU777" s="146"/>
      <c r="BH777" s="146"/>
      <c r="BU777" s="146"/>
      <c r="CH777" s="146"/>
      <c r="CU777" s="146"/>
      <c r="DH777" s="146"/>
      <c r="DU777" s="146"/>
      <c r="EH777" s="146"/>
    </row>
    <row r="778" spans="1:138" ht="15.75" hidden="1" x14ac:dyDescent="0.25">
      <c r="A778" s="2">
        <f t="shared" si="639"/>
        <v>79</v>
      </c>
      <c r="B778" s="88">
        <f t="shared" si="639"/>
        <v>0</v>
      </c>
      <c r="C778" s="88">
        <f t="shared" si="639"/>
        <v>0</v>
      </c>
      <c r="D778" s="2">
        <f t="shared" si="639"/>
        <v>0</v>
      </c>
      <c r="E778" s="127">
        <f t="shared" si="639"/>
        <v>0</v>
      </c>
      <c r="H778" s="138">
        <v>0</v>
      </c>
      <c r="I778" s="147">
        <f t="shared" ref="I778:T778" si="648">I83-I222+H778</f>
        <v>0</v>
      </c>
      <c r="J778" s="147">
        <f t="shared" si="648"/>
        <v>0</v>
      </c>
      <c r="K778" s="147">
        <f t="shared" si="648"/>
        <v>0</v>
      </c>
      <c r="L778" s="147">
        <f t="shared" si="648"/>
        <v>0</v>
      </c>
      <c r="M778" s="147">
        <f t="shared" si="648"/>
        <v>0</v>
      </c>
      <c r="N778" s="147">
        <f t="shared" si="648"/>
        <v>0</v>
      </c>
      <c r="O778" s="147">
        <f t="shared" si="648"/>
        <v>0</v>
      </c>
      <c r="P778" s="147">
        <f t="shared" si="648"/>
        <v>0</v>
      </c>
      <c r="Q778" s="147">
        <f t="shared" si="648"/>
        <v>0</v>
      </c>
      <c r="R778" s="147">
        <f t="shared" si="648"/>
        <v>0</v>
      </c>
      <c r="S778" s="147">
        <f t="shared" si="648"/>
        <v>0</v>
      </c>
      <c r="T778" s="147">
        <f t="shared" si="648"/>
        <v>0</v>
      </c>
      <c r="AH778" s="146"/>
      <c r="AU778" s="146"/>
      <c r="BH778" s="146"/>
      <c r="BU778" s="146"/>
      <c r="CH778" s="146"/>
      <c r="CU778" s="146"/>
      <c r="DH778" s="146"/>
      <c r="DU778" s="146"/>
      <c r="EH778" s="146"/>
    </row>
    <row r="779" spans="1:138" ht="15.75" hidden="1" x14ac:dyDescent="0.25">
      <c r="A779" s="2">
        <f t="shared" si="639"/>
        <v>80</v>
      </c>
      <c r="B779" s="88">
        <f t="shared" si="639"/>
        <v>0</v>
      </c>
      <c r="C779" s="88">
        <f t="shared" si="639"/>
        <v>0</v>
      </c>
      <c r="D779" s="2">
        <f t="shared" si="639"/>
        <v>0</v>
      </c>
      <c r="E779" s="127">
        <f t="shared" si="639"/>
        <v>0</v>
      </c>
      <c r="H779" s="138">
        <v>0</v>
      </c>
      <c r="I779" s="147">
        <f t="shared" ref="I779:T779" si="649">I84-I223+H779</f>
        <v>0</v>
      </c>
      <c r="J779" s="147">
        <f t="shared" si="649"/>
        <v>0</v>
      </c>
      <c r="K779" s="147">
        <f t="shared" si="649"/>
        <v>0</v>
      </c>
      <c r="L779" s="147">
        <f t="shared" si="649"/>
        <v>0</v>
      </c>
      <c r="M779" s="147">
        <f t="shared" si="649"/>
        <v>0</v>
      </c>
      <c r="N779" s="147">
        <f t="shared" si="649"/>
        <v>0</v>
      </c>
      <c r="O779" s="147">
        <f t="shared" si="649"/>
        <v>0</v>
      </c>
      <c r="P779" s="147">
        <f t="shared" si="649"/>
        <v>0</v>
      </c>
      <c r="Q779" s="147">
        <f t="shared" si="649"/>
        <v>0</v>
      </c>
      <c r="R779" s="147">
        <f t="shared" si="649"/>
        <v>0</v>
      </c>
      <c r="S779" s="147">
        <f t="shared" si="649"/>
        <v>0</v>
      </c>
      <c r="T779" s="147">
        <f t="shared" si="649"/>
        <v>0</v>
      </c>
      <c r="AH779" s="146"/>
      <c r="AU779" s="146"/>
      <c r="BH779" s="146"/>
      <c r="BU779" s="146"/>
      <c r="CH779" s="146"/>
      <c r="CU779" s="146"/>
      <c r="DH779" s="146"/>
      <c r="DU779" s="146"/>
      <c r="EH779" s="146"/>
    </row>
    <row r="780" spans="1:138" ht="15.75" hidden="1" x14ac:dyDescent="0.25">
      <c r="A780" s="2">
        <f t="shared" ref="A780:E789" si="650">A641</f>
        <v>81</v>
      </c>
      <c r="B780" s="88">
        <f t="shared" si="650"/>
        <v>0</v>
      </c>
      <c r="C780" s="88">
        <f t="shared" si="650"/>
        <v>0</v>
      </c>
      <c r="D780" s="2">
        <f t="shared" si="650"/>
        <v>0</v>
      </c>
      <c r="E780" s="127">
        <f t="shared" si="650"/>
        <v>0</v>
      </c>
      <c r="H780" s="138">
        <v>0</v>
      </c>
      <c r="I780" s="147">
        <f t="shared" ref="I780:T780" si="651">I85-I224+H780</f>
        <v>0</v>
      </c>
      <c r="J780" s="147">
        <f t="shared" si="651"/>
        <v>0</v>
      </c>
      <c r="K780" s="147">
        <f t="shared" si="651"/>
        <v>0</v>
      </c>
      <c r="L780" s="147">
        <f t="shared" si="651"/>
        <v>0</v>
      </c>
      <c r="M780" s="147">
        <f t="shared" si="651"/>
        <v>0</v>
      </c>
      <c r="N780" s="147">
        <f t="shared" si="651"/>
        <v>0</v>
      </c>
      <c r="O780" s="147">
        <f t="shared" si="651"/>
        <v>0</v>
      </c>
      <c r="P780" s="147">
        <f t="shared" si="651"/>
        <v>0</v>
      </c>
      <c r="Q780" s="147">
        <f t="shared" si="651"/>
        <v>0</v>
      </c>
      <c r="R780" s="147">
        <f t="shared" si="651"/>
        <v>0</v>
      </c>
      <c r="S780" s="147">
        <f t="shared" si="651"/>
        <v>0</v>
      </c>
      <c r="T780" s="147">
        <f t="shared" si="651"/>
        <v>0</v>
      </c>
      <c r="AH780" s="146"/>
      <c r="AU780" s="146"/>
      <c r="BH780" s="146"/>
      <c r="BU780" s="146"/>
      <c r="CH780" s="146"/>
      <c r="CU780" s="146"/>
      <c r="DH780" s="146"/>
      <c r="DU780" s="146"/>
      <c r="EH780" s="146"/>
    </row>
    <row r="781" spans="1:138" ht="15.75" hidden="1" x14ac:dyDescent="0.25">
      <c r="A781" s="2">
        <f t="shared" si="650"/>
        <v>82</v>
      </c>
      <c r="B781" s="88">
        <f t="shared" si="650"/>
        <v>0</v>
      </c>
      <c r="C781" s="88">
        <f t="shared" si="650"/>
        <v>0</v>
      </c>
      <c r="D781" s="2">
        <f t="shared" si="650"/>
        <v>0</v>
      </c>
      <c r="E781" s="127">
        <f t="shared" si="650"/>
        <v>0</v>
      </c>
      <c r="H781" s="138">
        <v>0</v>
      </c>
      <c r="I781" s="147">
        <f t="shared" ref="I781:T781" si="652">I86-I225+H781</f>
        <v>0</v>
      </c>
      <c r="J781" s="147">
        <f t="shared" si="652"/>
        <v>0</v>
      </c>
      <c r="K781" s="147">
        <f t="shared" si="652"/>
        <v>0</v>
      </c>
      <c r="L781" s="147">
        <f t="shared" si="652"/>
        <v>0</v>
      </c>
      <c r="M781" s="147">
        <f t="shared" si="652"/>
        <v>0</v>
      </c>
      <c r="N781" s="147">
        <f t="shared" si="652"/>
        <v>0</v>
      </c>
      <c r="O781" s="147">
        <f t="shared" si="652"/>
        <v>0</v>
      </c>
      <c r="P781" s="147">
        <f t="shared" si="652"/>
        <v>0</v>
      </c>
      <c r="Q781" s="147">
        <f t="shared" si="652"/>
        <v>0</v>
      </c>
      <c r="R781" s="147">
        <f t="shared" si="652"/>
        <v>0</v>
      </c>
      <c r="S781" s="147">
        <f t="shared" si="652"/>
        <v>0</v>
      </c>
      <c r="T781" s="147">
        <f t="shared" si="652"/>
        <v>0</v>
      </c>
      <c r="AH781" s="146"/>
      <c r="AU781" s="146"/>
      <c r="BH781" s="146"/>
      <c r="BU781" s="146"/>
      <c r="CH781" s="146"/>
      <c r="CU781" s="146"/>
      <c r="DH781" s="146"/>
      <c r="DU781" s="146"/>
      <c r="EH781" s="146"/>
    </row>
    <row r="782" spans="1:138" ht="15.75" hidden="1" x14ac:dyDescent="0.25">
      <c r="A782" s="2">
        <f t="shared" si="650"/>
        <v>83</v>
      </c>
      <c r="B782" s="88">
        <f t="shared" si="650"/>
        <v>0</v>
      </c>
      <c r="C782" s="88">
        <f t="shared" si="650"/>
        <v>0</v>
      </c>
      <c r="D782" s="2">
        <f t="shared" si="650"/>
        <v>0</v>
      </c>
      <c r="E782" s="127">
        <f t="shared" si="650"/>
        <v>0</v>
      </c>
      <c r="H782" s="138">
        <v>0</v>
      </c>
      <c r="I782" s="147">
        <f t="shared" ref="I782:T782" si="653">I87-I226+H782</f>
        <v>0</v>
      </c>
      <c r="J782" s="147">
        <f t="shared" si="653"/>
        <v>0</v>
      </c>
      <c r="K782" s="147">
        <f t="shared" si="653"/>
        <v>0</v>
      </c>
      <c r="L782" s="147">
        <f t="shared" si="653"/>
        <v>0</v>
      </c>
      <c r="M782" s="147">
        <f t="shared" si="653"/>
        <v>0</v>
      </c>
      <c r="N782" s="147">
        <f t="shared" si="653"/>
        <v>0</v>
      </c>
      <c r="O782" s="147">
        <f t="shared" si="653"/>
        <v>0</v>
      </c>
      <c r="P782" s="147">
        <f t="shared" si="653"/>
        <v>0</v>
      </c>
      <c r="Q782" s="147">
        <f t="shared" si="653"/>
        <v>0</v>
      </c>
      <c r="R782" s="147">
        <f t="shared" si="653"/>
        <v>0</v>
      </c>
      <c r="S782" s="147">
        <f t="shared" si="653"/>
        <v>0</v>
      </c>
      <c r="T782" s="147">
        <f t="shared" si="653"/>
        <v>0</v>
      </c>
      <c r="AH782" s="146"/>
      <c r="AU782" s="146"/>
      <c r="BH782" s="146"/>
      <c r="BU782" s="146"/>
      <c r="CH782" s="146"/>
      <c r="CU782" s="146"/>
      <c r="DH782" s="146"/>
      <c r="DU782" s="146"/>
      <c r="EH782" s="146"/>
    </row>
    <row r="783" spans="1:138" ht="15.75" hidden="1" x14ac:dyDescent="0.25">
      <c r="A783" s="2">
        <f t="shared" si="650"/>
        <v>84</v>
      </c>
      <c r="B783" s="88">
        <f t="shared" si="650"/>
        <v>0</v>
      </c>
      <c r="C783" s="88">
        <f t="shared" si="650"/>
        <v>0</v>
      </c>
      <c r="D783" s="2">
        <f t="shared" si="650"/>
        <v>0</v>
      </c>
      <c r="E783" s="127">
        <f t="shared" si="650"/>
        <v>0</v>
      </c>
      <c r="H783" s="138">
        <v>0</v>
      </c>
      <c r="I783" s="147">
        <f t="shared" ref="I783:T783" si="654">I88-I227+H783</f>
        <v>0</v>
      </c>
      <c r="J783" s="147">
        <f t="shared" si="654"/>
        <v>0</v>
      </c>
      <c r="K783" s="147">
        <f t="shared" si="654"/>
        <v>0</v>
      </c>
      <c r="L783" s="147">
        <f t="shared" si="654"/>
        <v>0</v>
      </c>
      <c r="M783" s="147">
        <f t="shared" si="654"/>
        <v>0</v>
      </c>
      <c r="N783" s="147">
        <f t="shared" si="654"/>
        <v>0</v>
      </c>
      <c r="O783" s="147">
        <f t="shared" si="654"/>
        <v>0</v>
      </c>
      <c r="P783" s="147">
        <f t="shared" si="654"/>
        <v>0</v>
      </c>
      <c r="Q783" s="147">
        <f t="shared" si="654"/>
        <v>0</v>
      </c>
      <c r="R783" s="147">
        <f t="shared" si="654"/>
        <v>0</v>
      </c>
      <c r="S783" s="147">
        <f t="shared" si="654"/>
        <v>0</v>
      </c>
      <c r="T783" s="147">
        <f t="shared" si="654"/>
        <v>0</v>
      </c>
      <c r="AH783" s="146"/>
      <c r="AU783" s="146"/>
      <c r="BH783" s="146"/>
      <c r="BU783" s="146"/>
      <c r="CH783" s="146"/>
      <c r="CU783" s="146"/>
      <c r="DH783" s="146"/>
      <c r="DU783" s="146"/>
      <c r="EH783" s="146"/>
    </row>
    <row r="784" spans="1:138" ht="15.75" hidden="1" x14ac:dyDescent="0.25">
      <c r="A784" s="2">
        <f t="shared" si="650"/>
        <v>85</v>
      </c>
      <c r="B784" s="88">
        <f t="shared" si="650"/>
        <v>0</v>
      </c>
      <c r="C784" s="88">
        <f t="shared" si="650"/>
        <v>0</v>
      </c>
      <c r="D784" s="2">
        <f t="shared" si="650"/>
        <v>0</v>
      </c>
      <c r="E784" s="127">
        <f t="shared" si="650"/>
        <v>0</v>
      </c>
      <c r="H784" s="138">
        <v>0</v>
      </c>
      <c r="I784" s="147">
        <f t="shared" ref="I784:T784" si="655">I89-I228+H784</f>
        <v>0</v>
      </c>
      <c r="J784" s="147">
        <f t="shared" si="655"/>
        <v>0</v>
      </c>
      <c r="K784" s="147">
        <f t="shared" si="655"/>
        <v>0</v>
      </c>
      <c r="L784" s="147">
        <f t="shared" si="655"/>
        <v>0</v>
      </c>
      <c r="M784" s="147">
        <f t="shared" si="655"/>
        <v>0</v>
      </c>
      <c r="N784" s="147">
        <f t="shared" si="655"/>
        <v>0</v>
      </c>
      <c r="O784" s="147">
        <f t="shared" si="655"/>
        <v>0</v>
      </c>
      <c r="P784" s="147">
        <f t="shared" si="655"/>
        <v>0</v>
      </c>
      <c r="Q784" s="147">
        <f t="shared" si="655"/>
        <v>0</v>
      </c>
      <c r="R784" s="147">
        <f t="shared" si="655"/>
        <v>0</v>
      </c>
      <c r="S784" s="147">
        <f t="shared" si="655"/>
        <v>0</v>
      </c>
      <c r="T784" s="147">
        <f t="shared" si="655"/>
        <v>0</v>
      </c>
      <c r="AH784" s="146"/>
      <c r="AU784" s="146"/>
      <c r="BH784" s="146"/>
      <c r="BU784" s="146"/>
      <c r="CH784" s="146"/>
      <c r="CU784" s="146"/>
      <c r="DH784" s="146"/>
      <c r="DU784" s="146"/>
      <c r="EH784" s="146"/>
    </row>
    <row r="785" spans="1:138" ht="15.75" hidden="1" x14ac:dyDescent="0.25">
      <c r="A785" s="2">
        <f t="shared" si="650"/>
        <v>86</v>
      </c>
      <c r="B785" s="88">
        <f t="shared" si="650"/>
        <v>0</v>
      </c>
      <c r="C785" s="88">
        <f t="shared" si="650"/>
        <v>0</v>
      </c>
      <c r="D785" s="2">
        <f t="shared" si="650"/>
        <v>0</v>
      </c>
      <c r="E785" s="127">
        <f t="shared" si="650"/>
        <v>0</v>
      </c>
      <c r="H785" s="138">
        <v>0</v>
      </c>
      <c r="I785" s="147">
        <f t="shared" ref="I785:T785" si="656">I90-I229+H785</f>
        <v>0</v>
      </c>
      <c r="J785" s="147">
        <f t="shared" si="656"/>
        <v>0</v>
      </c>
      <c r="K785" s="147">
        <f t="shared" si="656"/>
        <v>0</v>
      </c>
      <c r="L785" s="147">
        <f t="shared" si="656"/>
        <v>0</v>
      </c>
      <c r="M785" s="147">
        <f t="shared" si="656"/>
        <v>0</v>
      </c>
      <c r="N785" s="147">
        <f t="shared" si="656"/>
        <v>0</v>
      </c>
      <c r="O785" s="147">
        <f t="shared" si="656"/>
        <v>0</v>
      </c>
      <c r="P785" s="147">
        <f t="shared" si="656"/>
        <v>0</v>
      </c>
      <c r="Q785" s="147">
        <f t="shared" si="656"/>
        <v>0</v>
      </c>
      <c r="R785" s="147">
        <f t="shared" si="656"/>
        <v>0</v>
      </c>
      <c r="S785" s="147">
        <f t="shared" si="656"/>
        <v>0</v>
      </c>
      <c r="T785" s="147">
        <f t="shared" si="656"/>
        <v>0</v>
      </c>
      <c r="AH785" s="146"/>
      <c r="AU785" s="146"/>
      <c r="BH785" s="146"/>
      <c r="BU785" s="146"/>
      <c r="CH785" s="146"/>
      <c r="CU785" s="146"/>
      <c r="DH785" s="146"/>
      <c r="DU785" s="146"/>
      <c r="EH785" s="146"/>
    </row>
    <row r="786" spans="1:138" ht="15.75" hidden="1" x14ac:dyDescent="0.25">
      <c r="A786" s="2">
        <f t="shared" si="650"/>
        <v>87</v>
      </c>
      <c r="B786" s="88">
        <f t="shared" si="650"/>
        <v>0</v>
      </c>
      <c r="C786" s="88">
        <f t="shared" si="650"/>
        <v>0</v>
      </c>
      <c r="D786" s="2">
        <f t="shared" si="650"/>
        <v>0</v>
      </c>
      <c r="E786" s="127">
        <f t="shared" si="650"/>
        <v>0</v>
      </c>
      <c r="H786" s="138">
        <v>0</v>
      </c>
      <c r="I786" s="147">
        <f t="shared" ref="I786:T786" si="657">I91-I230+H786</f>
        <v>0</v>
      </c>
      <c r="J786" s="147">
        <f t="shared" si="657"/>
        <v>0</v>
      </c>
      <c r="K786" s="147">
        <f t="shared" si="657"/>
        <v>0</v>
      </c>
      <c r="L786" s="147">
        <f t="shared" si="657"/>
        <v>0</v>
      </c>
      <c r="M786" s="147">
        <f t="shared" si="657"/>
        <v>0</v>
      </c>
      <c r="N786" s="147">
        <f t="shared" si="657"/>
        <v>0</v>
      </c>
      <c r="O786" s="147">
        <f t="shared" si="657"/>
        <v>0</v>
      </c>
      <c r="P786" s="147">
        <f t="shared" si="657"/>
        <v>0</v>
      </c>
      <c r="Q786" s="147">
        <f t="shared" si="657"/>
        <v>0</v>
      </c>
      <c r="R786" s="147">
        <f t="shared" si="657"/>
        <v>0</v>
      </c>
      <c r="S786" s="147">
        <f t="shared" si="657"/>
        <v>0</v>
      </c>
      <c r="T786" s="147">
        <f t="shared" si="657"/>
        <v>0</v>
      </c>
      <c r="AH786" s="146"/>
      <c r="AU786" s="146"/>
      <c r="BH786" s="146"/>
      <c r="BU786" s="146"/>
      <c r="CH786" s="146"/>
      <c r="CU786" s="146"/>
      <c r="DH786" s="146"/>
      <c r="DU786" s="146"/>
      <c r="EH786" s="146"/>
    </row>
    <row r="787" spans="1:138" ht="15.75" hidden="1" x14ac:dyDescent="0.25">
      <c r="A787" s="2">
        <f t="shared" si="650"/>
        <v>88</v>
      </c>
      <c r="B787" s="88">
        <f t="shared" si="650"/>
        <v>0</v>
      </c>
      <c r="C787" s="88">
        <f t="shared" si="650"/>
        <v>0</v>
      </c>
      <c r="D787" s="2">
        <f t="shared" si="650"/>
        <v>0</v>
      </c>
      <c r="E787" s="127">
        <f t="shared" si="650"/>
        <v>0</v>
      </c>
      <c r="H787" s="138">
        <v>0</v>
      </c>
      <c r="I787" s="147">
        <f t="shared" ref="I787:T787" si="658">I92-I231+H787</f>
        <v>0</v>
      </c>
      <c r="J787" s="147">
        <f t="shared" si="658"/>
        <v>0</v>
      </c>
      <c r="K787" s="147">
        <f t="shared" si="658"/>
        <v>0</v>
      </c>
      <c r="L787" s="147">
        <f t="shared" si="658"/>
        <v>0</v>
      </c>
      <c r="M787" s="147">
        <f t="shared" si="658"/>
        <v>0</v>
      </c>
      <c r="N787" s="147">
        <f t="shared" si="658"/>
        <v>0</v>
      </c>
      <c r="O787" s="147">
        <f t="shared" si="658"/>
        <v>0</v>
      </c>
      <c r="P787" s="147">
        <f t="shared" si="658"/>
        <v>0</v>
      </c>
      <c r="Q787" s="147">
        <f t="shared" si="658"/>
        <v>0</v>
      </c>
      <c r="R787" s="147">
        <f t="shared" si="658"/>
        <v>0</v>
      </c>
      <c r="S787" s="147">
        <f t="shared" si="658"/>
        <v>0</v>
      </c>
      <c r="T787" s="147">
        <f t="shared" si="658"/>
        <v>0</v>
      </c>
      <c r="AH787" s="146"/>
      <c r="AU787" s="146"/>
      <c r="BH787" s="146"/>
      <c r="BU787" s="146"/>
      <c r="CH787" s="146"/>
      <c r="CU787" s="146"/>
      <c r="DH787" s="146"/>
      <c r="DU787" s="146"/>
      <c r="EH787" s="146"/>
    </row>
    <row r="788" spans="1:138" ht="15.75" hidden="1" x14ac:dyDescent="0.25">
      <c r="A788" s="2">
        <f t="shared" si="650"/>
        <v>89</v>
      </c>
      <c r="B788" s="88">
        <f t="shared" si="650"/>
        <v>0</v>
      </c>
      <c r="C788" s="88">
        <f t="shared" si="650"/>
        <v>0</v>
      </c>
      <c r="D788" s="2">
        <f t="shared" si="650"/>
        <v>0</v>
      </c>
      <c r="E788" s="127">
        <f t="shared" si="650"/>
        <v>0</v>
      </c>
      <c r="H788" s="138">
        <v>0</v>
      </c>
      <c r="I788" s="147">
        <f t="shared" ref="I788:T788" si="659">I93-I232+H788</f>
        <v>0</v>
      </c>
      <c r="J788" s="147">
        <f t="shared" si="659"/>
        <v>0</v>
      </c>
      <c r="K788" s="147">
        <f t="shared" si="659"/>
        <v>0</v>
      </c>
      <c r="L788" s="147">
        <f t="shared" si="659"/>
        <v>0</v>
      </c>
      <c r="M788" s="147">
        <f t="shared" si="659"/>
        <v>0</v>
      </c>
      <c r="N788" s="147">
        <f t="shared" si="659"/>
        <v>0</v>
      </c>
      <c r="O788" s="147">
        <f t="shared" si="659"/>
        <v>0</v>
      </c>
      <c r="P788" s="147">
        <f t="shared" si="659"/>
        <v>0</v>
      </c>
      <c r="Q788" s="147">
        <f t="shared" si="659"/>
        <v>0</v>
      </c>
      <c r="R788" s="147">
        <f t="shared" si="659"/>
        <v>0</v>
      </c>
      <c r="S788" s="147">
        <f t="shared" si="659"/>
        <v>0</v>
      </c>
      <c r="T788" s="147">
        <f t="shared" si="659"/>
        <v>0</v>
      </c>
      <c r="AH788" s="146"/>
      <c r="AU788" s="146"/>
      <c r="BH788" s="146"/>
      <c r="BU788" s="146"/>
      <c r="CH788" s="146"/>
      <c r="CU788" s="146"/>
      <c r="DH788" s="146"/>
      <c r="DU788" s="146"/>
      <c r="EH788" s="146"/>
    </row>
    <row r="789" spans="1:138" ht="15.75" hidden="1" x14ac:dyDescent="0.25">
      <c r="A789" s="2">
        <f t="shared" si="650"/>
        <v>90</v>
      </c>
      <c r="B789" s="88">
        <f t="shared" si="650"/>
        <v>0</v>
      </c>
      <c r="C789" s="88">
        <f t="shared" si="650"/>
        <v>0</v>
      </c>
      <c r="D789" s="2">
        <f t="shared" si="650"/>
        <v>0</v>
      </c>
      <c r="E789" s="127">
        <f t="shared" si="650"/>
        <v>0</v>
      </c>
      <c r="H789" s="138">
        <v>0</v>
      </c>
      <c r="I789" s="147">
        <f t="shared" ref="I789:T789" si="660">I94-I233+H789</f>
        <v>0</v>
      </c>
      <c r="J789" s="147">
        <f t="shared" si="660"/>
        <v>0</v>
      </c>
      <c r="K789" s="147">
        <f t="shared" si="660"/>
        <v>0</v>
      </c>
      <c r="L789" s="147">
        <f t="shared" si="660"/>
        <v>0</v>
      </c>
      <c r="M789" s="147">
        <f t="shared" si="660"/>
        <v>0</v>
      </c>
      <c r="N789" s="147">
        <f t="shared" si="660"/>
        <v>0</v>
      </c>
      <c r="O789" s="147">
        <f t="shared" si="660"/>
        <v>0</v>
      </c>
      <c r="P789" s="147">
        <f t="shared" si="660"/>
        <v>0</v>
      </c>
      <c r="Q789" s="147">
        <f t="shared" si="660"/>
        <v>0</v>
      </c>
      <c r="R789" s="147">
        <f t="shared" si="660"/>
        <v>0</v>
      </c>
      <c r="S789" s="147">
        <f t="shared" si="660"/>
        <v>0</v>
      </c>
      <c r="T789" s="147">
        <f t="shared" si="660"/>
        <v>0</v>
      </c>
      <c r="AH789" s="146"/>
      <c r="AU789" s="146"/>
      <c r="BH789" s="146"/>
      <c r="BU789" s="146"/>
      <c r="CH789" s="146"/>
      <c r="CU789" s="146"/>
      <c r="DH789" s="146"/>
      <c r="DU789" s="146"/>
      <c r="EH789" s="146"/>
    </row>
    <row r="790" spans="1:138" ht="15.75" hidden="1" x14ac:dyDescent="0.25">
      <c r="A790" s="2">
        <f t="shared" ref="A790:E799" si="661">A651</f>
        <v>91</v>
      </c>
      <c r="B790" s="88">
        <f t="shared" si="661"/>
        <v>0</v>
      </c>
      <c r="C790" s="88">
        <f t="shared" si="661"/>
        <v>0</v>
      </c>
      <c r="D790" s="2">
        <f t="shared" si="661"/>
        <v>0</v>
      </c>
      <c r="E790" s="127">
        <f t="shared" si="661"/>
        <v>0</v>
      </c>
      <c r="H790" s="138">
        <v>0</v>
      </c>
      <c r="I790" s="147">
        <f t="shared" ref="I790:T790" si="662">I95-I234+H790</f>
        <v>0</v>
      </c>
      <c r="J790" s="147">
        <f t="shared" si="662"/>
        <v>0</v>
      </c>
      <c r="K790" s="147">
        <f t="shared" si="662"/>
        <v>0</v>
      </c>
      <c r="L790" s="147">
        <f t="shared" si="662"/>
        <v>0</v>
      </c>
      <c r="M790" s="147">
        <f t="shared" si="662"/>
        <v>0</v>
      </c>
      <c r="N790" s="147">
        <f t="shared" si="662"/>
        <v>0</v>
      </c>
      <c r="O790" s="147">
        <f t="shared" si="662"/>
        <v>0</v>
      </c>
      <c r="P790" s="147">
        <f t="shared" si="662"/>
        <v>0</v>
      </c>
      <c r="Q790" s="147">
        <f t="shared" si="662"/>
        <v>0</v>
      </c>
      <c r="R790" s="147">
        <f t="shared" si="662"/>
        <v>0</v>
      </c>
      <c r="S790" s="147">
        <f t="shared" si="662"/>
        <v>0</v>
      </c>
      <c r="T790" s="147">
        <f t="shared" si="662"/>
        <v>0</v>
      </c>
      <c r="AH790" s="146"/>
      <c r="AU790" s="146"/>
      <c r="BH790" s="146"/>
      <c r="BU790" s="146"/>
      <c r="CH790" s="146"/>
      <c r="CU790" s="146"/>
      <c r="DH790" s="146"/>
      <c r="DU790" s="146"/>
      <c r="EH790" s="146"/>
    </row>
    <row r="791" spans="1:138" ht="15.75" hidden="1" x14ac:dyDescent="0.25">
      <c r="A791" s="2">
        <f t="shared" si="661"/>
        <v>92</v>
      </c>
      <c r="B791" s="88">
        <f t="shared" si="661"/>
        <v>0</v>
      </c>
      <c r="C791" s="88">
        <f t="shared" si="661"/>
        <v>0</v>
      </c>
      <c r="D791" s="2">
        <f t="shared" si="661"/>
        <v>0</v>
      </c>
      <c r="E791" s="127">
        <f t="shared" si="661"/>
        <v>0</v>
      </c>
      <c r="H791" s="138">
        <v>0</v>
      </c>
      <c r="I791" s="147">
        <f t="shared" ref="I791:T791" si="663">I96-I235+H791</f>
        <v>0</v>
      </c>
      <c r="J791" s="147">
        <f t="shared" si="663"/>
        <v>0</v>
      </c>
      <c r="K791" s="147">
        <f t="shared" si="663"/>
        <v>0</v>
      </c>
      <c r="L791" s="147">
        <f t="shared" si="663"/>
        <v>0</v>
      </c>
      <c r="M791" s="147">
        <f t="shared" si="663"/>
        <v>0</v>
      </c>
      <c r="N791" s="147">
        <f t="shared" si="663"/>
        <v>0</v>
      </c>
      <c r="O791" s="147">
        <f t="shared" si="663"/>
        <v>0</v>
      </c>
      <c r="P791" s="147">
        <f t="shared" si="663"/>
        <v>0</v>
      </c>
      <c r="Q791" s="147">
        <f t="shared" si="663"/>
        <v>0</v>
      </c>
      <c r="R791" s="147">
        <f t="shared" si="663"/>
        <v>0</v>
      </c>
      <c r="S791" s="147">
        <f t="shared" si="663"/>
        <v>0</v>
      </c>
      <c r="T791" s="147">
        <f t="shared" si="663"/>
        <v>0</v>
      </c>
      <c r="AH791" s="146"/>
      <c r="AU791" s="146"/>
      <c r="BH791" s="146"/>
      <c r="BU791" s="146"/>
      <c r="CH791" s="146"/>
      <c r="CU791" s="146"/>
      <c r="DH791" s="146"/>
      <c r="DU791" s="146"/>
      <c r="EH791" s="146"/>
    </row>
    <row r="792" spans="1:138" ht="15.75" hidden="1" x14ac:dyDescent="0.25">
      <c r="A792" s="2">
        <f t="shared" si="661"/>
        <v>93</v>
      </c>
      <c r="B792" s="88">
        <f t="shared" si="661"/>
        <v>0</v>
      </c>
      <c r="C792" s="88">
        <f t="shared" si="661"/>
        <v>0</v>
      </c>
      <c r="D792" s="2">
        <f t="shared" si="661"/>
        <v>0</v>
      </c>
      <c r="E792" s="127">
        <f t="shared" si="661"/>
        <v>0</v>
      </c>
      <c r="H792" s="138">
        <v>0</v>
      </c>
      <c r="I792" s="147">
        <f t="shared" ref="I792:T792" si="664">I97-I236+H792</f>
        <v>0</v>
      </c>
      <c r="J792" s="147">
        <f t="shared" si="664"/>
        <v>0</v>
      </c>
      <c r="K792" s="147">
        <f t="shared" si="664"/>
        <v>0</v>
      </c>
      <c r="L792" s="147">
        <f t="shared" si="664"/>
        <v>0</v>
      </c>
      <c r="M792" s="147">
        <f t="shared" si="664"/>
        <v>0</v>
      </c>
      <c r="N792" s="147">
        <f t="shared" si="664"/>
        <v>0</v>
      </c>
      <c r="O792" s="147">
        <f t="shared" si="664"/>
        <v>0</v>
      </c>
      <c r="P792" s="147">
        <f t="shared" si="664"/>
        <v>0</v>
      </c>
      <c r="Q792" s="147">
        <f t="shared" si="664"/>
        <v>0</v>
      </c>
      <c r="R792" s="147">
        <f t="shared" si="664"/>
        <v>0</v>
      </c>
      <c r="S792" s="147">
        <f t="shared" si="664"/>
        <v>0</v>
      </c>
      <c r="T792" s="147">
        <f t="shared" si="664"/>
        <v>0</v>
      </c>
      <c r="AH792" s="146"/>
      <c r="AU792" s="146"/>
      <c r="BH792" s="146"/>
      <c r="BU792" s="146"/>
      <c r="CH792" s="146"/>
      <c r="CU792" s="146"/>
      <c r="DH792" s="146"/>
      <c r="DU792" s="146"/>
      <c r="EH792" s="146"/>
    </row>
    <row r="793" spans="1:138" ht="15.75" hidden="1" x14ac:dyDescent="0.25">
      <c r="A793" s="2">
        <f t="shared" si="661"/>
        <v>94</v>
      </c>
      <c r="B793" s="88">
        <f t="shared" si="661"/>
        <v>0</v>
      </c>
      <c r="C793" s="88">
        <f t="shared" si="661"/>
        <v>0</v>
      </c>
      <c r="D793" s="2">
        <f t="shared" si="661"/>
        <v>0</v>
      </c>
      <c r="E793" s="127">
        <f t="shared" si="661"/>
        <v>0</v>
      </c>
      <c r="H793" s="138">
        <v>0</v>
      </c>
      <c r="I793" s="147">
        <f t="shared" ref="I793:T793" si="665">I98-I237+H793</f>
        <v>0</v>
      </c>
      <c r="J793" s="147">
        <f t="shared" si="665"/>
        <v>0</v>
      </c>
      <c r="K793" s="147">
        <f t="shared" si="665"/>
        <v>0</v>
      </c>
      <c r="L793" s="147">
        <f t="shared" si="665"/>
        <v>0</v>
      </c>
      <c r="M793" s="147">
        <f t="shared" si="665"/>
        <v>0</v>
      </c>
      <c r="N793" s="147">
        <f t="shared" si="665"/>
        <v>0</v>
      </c>
      <c r="O793" s="147">
        <f t="shared" si="665"/>
        <v>0</v>
      </c>
      <c r="P793" s="147">
        <f t="shared" si="665"/>
        <v>0</v>
      </c>
      <c r="Q793" s="147">
        <f t="shared" si="665"/>
        <v>0</v>
      </c>
      <c r="R793" s="147">
        <f t="shared" si="665"/>
        <v>0</v>
      </c>
      <c r="S793" s="147">
        <f t="shared" si="665"/>
        <v>0</v>
      </c>
      <c r="T793" s="147">
        <f t="shared" si="665"/>
        <v>0</v>
      </c>
      <c r="AH793" s="146"/>
      <c r="AU793" s="146"/>
      <c r="BH793" s="146"/>
      <c r="BU793" s="146"/>
      <c r="CH793" s="146"/>
      <c r="CU793" s="146"/>
      <c r="DH793" s="146"/>
      <c r="DU793" s="146"/>
      <c r="EH793" s="146"/>
    </row>
    <row r="794" spans="1:138" ht="15.75" hidden="1" x14ac:dyDescent="0.25">
      <c r="A794" s="2">
        <f t="shared" si="661"/>
        <v>95</v>
      </c>
      <c r="B794" s="88">
        <f t="shared" si="661"/>
        <v>0</v>
      </c>
      <c r="C794" s="88">
        <f t="shared" si="661"/>
        <v>0</v>
      </c>
      <c r="D794" s="2">
        <f t="shared" si="661"/>
        <v>0</v>
      </c>
      <c r="E794" s="127">
        <f t="shared" si="661"/>
        <v>0</v>
      </c>
      <c r="H794" s="138">
        <v>0</v>
      </c>
      <c r="I794" s="147">
        <f t="shared" ref="I794:T794" si="666">I99-I238+H794</f>
        <v>0</v>
      </c>
      <c r="J794" s="147">
        <f t="shared" si="666"/>
        <v>0</v>
      </c>
      <c r="K794" s="147">
        <f t="shared" si="666"/>
        <v>0</v>
      </c>
      <c r="L794" s="147">
        <f t="shared" si="666"/>
        <v>0</v>
      </c>
      <c r="M794" s="147">
        <f t="shared" si="666"/>
        <v>0</v>
      </c>
      <c r="N794" s="147">
        <f t="shared" si="666"/>
        <v>0</v>
      </c>
      <c r="O794" s="147">
        <f t="shared" si="666"/>
        <v>0</v>
      </c>
      <c r="P794" s="147">
        <f t="shared" si="666"/>
        <v>0</v>
      </c>
      <c r="Q794" s="147">
        <f t="shared" si="666"/>
        <v>0</v>
      </c>
      <c r="R794" s="147">
        <f t="shared" si="666"/>
        <v>0</v>
      </c>
      <c r="S794" s="147">
        <f t="shared" si="666"/>
        <v>0</v>
      </c>
      <c r="T794" s="147">
        <f t="shared" si="666"/>
        <v>0</v>
      </c>
      <c r="AH794" s="146"/>
      <c r="AU794" s="146"/>
      <c r="BH794" s="146"/>
      <c r="BU794" s="146"/>
      <c r="CH794" s="146"/>
      <c r="CU794" s="146"/>
      <c r="DH794" s="146"/>
      <c r="DU794" s="146"/>
      <c r="EH794" s="146"/>
    </row>
    <row r="795" spans="1:138" ht="15.75" hidden="1" x14ac:dyDescent="0.25">
      <c r="A795" s="2">
        <f t="shared" si="661"/>
        <v>96</v>
      </c>
      <c r="B795" s="88">
        <f t="shared" si="661"/>
        <v>0</v>
      </c>
      <c r="C795" s="88">
        <f t="shared" si="661"/>
        <v>0</v>
      </c>
      <c r="D795" s="2">
        <f t="shared" si="661"/>
        <v>0</v>
      </c>
      <c r="E795" s="127">
        <f t="shared" si="661"/>
        <v>0</v>
      </c>
      <c r="H795" s="138">
        <v>0</v>
      </c>
      <c r="I795" s="147">
        <f t="shared" ref="I795:T795" si="667">I100-I239+H795</f>
        <v>0</v>
      </c>
      <c r="J795" s="147">
        <f t="shared" si="667"/>
        <v>0</v>
      </c>
      <c r="K795" s="147">
        <f t="shared" si="667"/>
        <v>0</v>
      </c>
      <c r="L795" s="147">
        <f t="shared" si="667"/>
        <v>0</v>
      </c>
      <c r="M795" s="147">
        <f t="shared" si="667"/>
        <v>0</v>
      </c>
      <c r="N795" s="147">
        <f t="shared" si="667"/>
        <v>0</v>
      </c>
      <c r="O795" s="147">
        <f t="shared" si="667"/>
        <v>0</v>
      </c>
      <c r="P795" s="147">
        <f t="shared" si="667"/>
        <v>0</v>
      </c>
      <c r="Q795" s="147">
        <f t="shared" si="667"/>
        <v>0</v>
      </c>
      <c r="R795" s="147">
        <f t="shared" si="667"/>
        <v>0</v>
      </c>
      <c r="S795" s="147">
        <f t="shared" si="667"/>
        <v>0</v>
      </c>
      <c r="T795" s="147">
        <f t="shared" si="667"/>
        <v>0</v>
      </c>
      <c r="AH795" s="146"/>
      <c r="AU795" s="146"/>
      <c r="BH795" s="146"/>
      <c r="BU795" s="146"/>
      <c r="CH795" s="146"/>
      <c r="CU795" s="146"/>
      <c r="DH795" s="146"/>
      <c r="DU795" s="146"/>
      <c r="EH795" s="146"/>
    </row>
    <row r="796" spans="1:138" ht="15.75" hidden="1" x14ac:dyDescent="0.25">
      <c r="A796" s="2">
        <f t="shared" si="661"/>
        <v>97</v>
      </c>
      <c r="B796" s="88">
        <f t="shared" si="661"/>
        <v>0</v>
      </c>
      <c r="C796" s="88">
        <f t="shared" si="661"/>
        <v>0</v>
      </c>
      <c r="D796" s="2">
        <f t="shared" si="661"/>
        <v>0</v>
      </c>
      <c r="E796" s="127">
        <f t="shared" si="661"/>
        <v>0</v>
      </c>
      <c r="H796" s="138">
        <v>0</v>
      </c>
      <c r="I796" s="147">
        <f t="shared" ref="I796:T796" si="668">I101-I240+H796</f>
        <v>0</v>
      </c>
      <c r="J796" s="147">
        <f t="shared" si="668"/>
        <v>0</v>
      </c>
      <c r="K796" s="147">
        <f t="shared" si="668"/>
        <v>0</v>
      </c>
      <c r="L796" s="147">
        <f t="shared" si="668"/>
        <v>0</v>
      </c>
      <c r="M796" s="147">
        <f t="shared" si="668"/>
        <v>0</v>
      </c>
      <c r="N796" s="147">
        <f t="shared" si="668"/>
        <v>0</v>
      </c>
      <c r="O796" s="147">
        <f t="shared" si="668"/>
        <v>0</v>
      </c>
      <c r="P796" s="147">
        <f t="shared" si="668"/>
        <v>0</v>
      </c>
      <c r="Q796" s="147">
        <f t="shared" si="668"/>
        <v>0</v>
      </c>
      <c r="R796" s="147">
        <f t="shared" si="668"/>
        <v>0</v>
      </c>
      <c r="S796" s="147">
        <f t="shared" si="668"/>
        <v>0</v>
      </c>
      <c r="T796" s="147">
        <f t="shared" si="668"/>
        <v>0</v>
      </c>
      <c r="AH796" s="146"/>
      <c r="AU796" s="146"/>
      <c r="BH796" s="146"/>
      <c r="BU796" s="146"/>
      <c r="CH796" s="146"/>
      <c r="CU796" s="146"/>
      <c r="DH796" s="146"/>
      <c r="DU796" s="146"/>
      <c r="EH796" s="146"/>
    </row>
    <row r="797" spans="1:138" ht="15.75" hidden="1" x14ac:dyDescent="0.25">
      <c r="A797" s="2">
        <f t="shared" si="661"/>
        <v>98</v>
      </c>
      <c r="B797" s="88">
        <f t="shared" si="661"/>
        <v>0</v>
      </c>
      <c r="C797" s="88">
        <f t="shared" si="661"/>
        <v>0</v>
      </c>
      <c r="D797" s="2">
        <f t="shared" si="661"/>
        <v>0</v>
      </c>
      <c r="E797" s="127">
        <f t="shared" si="661"/>
        <v>0</v>
      </c>
      <c r="H797" s="138">
        <v>0</v>
      </c>
      <c r="I797" s="147">
        <f t="shared" ref="I797:T797" si="669">I102-I241+H797</f>
        <v>0</v>
      </c>
      <c r="J797" s="147">
        <f t="shared" si="669"/>
        <v>0</v>
      </c>
      <c r="K797" s="147">
        <f t="shared" si="669"/>
        <v>0</v>
      </c>
      <c r="L797" s="147">
        <f t="shared" si="669"/>
        <v>0</v>
      </c>
      <c r="M797" s="147">
        <f t="shared" si="669"/>
        <v>0</v>
      </c>
      <c r="N797" s="147">
        <f t="shared" si="669"/>
        <v>0</v>
      </c>
      <c r="O797" s="147">
        <f t="shared" si="669"/>
        <v>0</v>
      </c>
      <c r="P797" s="147">
        <f t="shared" si="669"/>
        <v>0</v>
      </c>
      <c r="Q797" s="147">
        <f t="shared" si="669"/>
        <v>0</v>
      </c>
      <c r="R797" s="147">
        <f t="shared" si="669"/>
        <v>0</v>
      </c>
      <c r="S797" s="147">
        <f t="shared" si="669"/>
        <v>0</v>
      </c>
      <c r="T797" s="147">
        <f t="shared" si="669"/>
        <v>0</v>
      </c>
      <c r="AH797" s="146"/>
      <c r="AU797" s="146"/>
      <c r="BH797" s="146"/>
      <c r="BU797" s="146"/>
      <c r="CH797" s="146"/>
      <c r="CU797" s="146"/>
      <c r="DH797" s="146"/>
      <c r="DU797" s="146"/>
      <c r="EH797" s="146"/>
    </row>
    <row r="798" spans="1:138" ht="15.75" hidden="1" x14ac:dyDescent="0.25">
      <c r="A798" s="2">
        <f t="shared" si="661"/>
        <v>99</v>
      </c>
      <c r="B798" s="88">
        <f t="shared" si="661"/>
        <v>0</v>
      </c>
      <c r="C798" s="88">
        <f t="shared" si="661"/>
        <v>0</v>
      </c>
      <c r="D798" s="2">
        <f t="shared" si="661"/>
        <v>0</v>
      </c>
      <c r="E798" s="127">
        <f t="shared" si="661"/>
        <v>0</v>
      </c>
      <c r="H798" s="138">
        <v>0</v>
      </c>
      <c r="I798" s="147">
        <f t="shared" ref="I798:T798" si="670">I103-I242+H798</f>
        <v>0</v>
      </c>
      <c r="J798" s="147">
        <f t="shared" si="670"/>
        <v>0</v>
      </c>
      <c r="K798" s="147">
        <f t="shared" si="670"/>
        <v>0</v>
      </c>
      <c r="L798" s="147">
        <f t="shared" si="670"/>
        <v>0</v>
      </c>
      <c r="M798" s="147">
        <f t="shared" si="670"/>
        <v>0</v>
      </c>
      <c r="N798" s="147">
        <f t="shared" si="670"/>
        <v>0</v>
      </c>
      <c r="O798" s="147">
        <f t="shared" si="670"/>
        <v>0</v>
      </c>
      <c r="P798" s="147">
        <f t="shared" si="670"/>
        <v>0</v>
      </c>
      <c r="Q798" s="147">
        <f t="shared" si="670"/>
        <v>0</v>
      </c>
      <c r="R798" s="147">
        <f t="shared" si="670"/>
        <v>0</v>
      </c>
      <c r="S798" s="147">
        <f t="shared" si="670"/>
        <v>0</v>
      </c>
      <c r="T798" s="147">
        <f t="shared" si="670"/>
        <v>0</v>
      </c>
      <c r="AH798" s="146"/>
      <c r="AU798" s="146"/>
      <c r="BH798" s="146"/>
      <c r="BU798" s="146"/>
      <c r="CH798" s="146"/>
      <c r="CU798" s="146"/>
      <c r="DH798" s="146"/>
      <c r="DU798" s="146"/>
      <c r="EH798" s="146"/>
    </row>
    <row r="799" spans="1:138" ht="15.75" hidden="1" x14ac:dyDescent="0.25">
      <c r="A799" s="2">
        <f t="shared" si="661"/>
        <v>100</v>
      </c>
      <c r="B799" s="88">
        <f t="shared" si="661"/>
        <v>0</v>
      </c>
      <c r="C799" s="88">
        <f t="shared" si="661"/>
        <v>0</v>
      </c>
      <c r="D799" s="2">
        <f t="shared" si="661"/>
        <v>0</v>
      </c>
      <c r="E799" s="127">
        <f t="shared" si="661"/>
        <v>0</v>
      </c>
      <c r="H799" s="138">
        <v>0</v>
      </c>
      <c r="I799" s="147">
        <f t="shared" ref="I799:T799" si="671">I104-I243+H799</f>
        <v>0</v>
      </c>
      <c r="J799" s="147">
        <f t="shared" si="671"/>
        <v>0</v>
      </c>
      <c r="K799" s="147">
        <f t="shared" si="671"/>
        <v>0</v>
      </c>
      <c r="L799" s="147">
        <f t="shared" si="671"/>
        <v>0</v>
      </c>
      <c r="M799" s="147">
        <f t="shared" si="671"/>
        <v>0</v>
      </c>
      <c r="N799" s="147">
        <f t="shared" si="671"/>
        <v>0</v>
      </c>
      <c r="O799" s="147">
        <f t="shared" si="671"/>
        <v>0</v>
      </c>
      <c r="P799" s="147">
        <f t="shared" si="671"/>
        <v>0</v>
      </c>
      <c r="Q799" s="147">
        <f t="shared" si="671"/>
        <v>0</v>
      </c>
      <c r="R799" s="147">
        <f t="shared" si="671"/>
        <v>0</v>
      </c>
      <c r="S799" s="147">
        <f t="shared" si="671"/>
        <v>0</v>
      </c>
      <c r="T799" s="147">
        <f t="shared" si="671"/>
        <v>0</v>
      </c>
      <c r="AH799" s="146"/>
      <c r="AU799" s="146"/>
      <c r="BH799" s="146"/>
      <c r="BU799" s="146"/>
      <c r="CH799" s="146"/>
      <c r="CU799" s="146"/>
      <c r="DH799" s="146"/>
      <c r="DU799" s="146"/>
      <c r="EH799" s="146"/>
    </row>
    <row r="800" spans="1:138" ht="15.75" hidden="1" x14ac:dyDescent="0.25">
      <c r="A800" s="2">
        <f t="shared" ref="A800:E809" si="672">A661</f>
        <v>101</v>
      </c>
      <c r="B800" s="88">
        <f t="shared" si="672"/>
        <v>0</v>
      </c>
      <c r="C800" s="88">
        <f t="shared" si="672"/>
        <v>0</v>
      </c>
      <c r="D800" s="2">
        <f t="shared" si="672"/>
        <v>0</v>
      </c>
      <c r="E800" s="127">
        <f t="shared" si="672"/>
        <v>0</v>
      </c>
      <c r="H800" s="138">
        <v>0</v>
      </c>
      <c r="I800" s="147">
        <f t="shared" ref="I800:T800" si="673">I105-I244+H800</f>
        <v>0</v>
      </c>
      <c r="J800" s="147">
        <f t="shared" si="673"/>
        <v>0</v>
      </c>
      <c r="K800" s="147">
        <f t="shared" si="673"/>
        <v>0</v>
      </c>
      <c r="L800" s="147">
        <f t="shared" si="673"/>
        <v>0</v>
      </c>
      <c r="M800" s="147">
        <f t="shared" si="673"/>
        <v>0</v>
      </c>
      <c r="N800" s="147">
        <f t="shared" si="673"/>
        <v>0</v>
      </c>
      <c r="O800" s="147">
        <f t="shared" si="673"/>
        <v>0</v>
      </c>
      <c r="P800" s="147">
        <f t="shared" si="673"/>
        <v>0</v>
      </c>
      <c r="Q800" s="147">
        <f t="shared" si="673"/>
        <v>0</v>
      </c>
      <c r="R800" s="147">
        <f t="shared" si="673"/>
        <v>0</v>
      </c>
      <c r="S800" s="147">
        <f t="shared" si="673"/>
        <v>0</v>
      </c>
      <c r="T800" s="147">
        <f t="shared" si="673"/>
        <v>0</v>
      </c>
      <c r="AH800" s="146"/>
      <c r="AU800" s="146"/>
      <c r="BH800" s="146"/>
      <c r="BU800" s="146"/>
      <c r="CH800" s="146"/>
      <c r="CU800" s="146"/>
      <c r="DH800" s="146"/>
      <c r="DU800" s="146"/>
      <c r="EH800" s="146"/>
    </row>
    <row r="801" spans="1:138" ht="15.75" hidden="1" x14ac:dyDescent="0.25">
      <c r="A801" s="2">
        <f t="shared" si="672"/>
        <v>102</v>
      </c>
      <c r="B801" s="88">
        <f t="shared" si="672"/>
        <v>0</v>
      </c>
      <c r="C801" s="88">
        <f t="shared" si="672"/>
        <v>0</v>
      </c>
      <c r="D801" s="2">
        <f t="shared" si="672"/>
        <v>0</v>
      </c>
      <c r="E801" s="127">
        <f t="shared" si="672"/>
        <v>0</v>
      </c>
      <c r="H801" s="138">
        <v>0</v>
      </c>
      <c r="I801" s="147">
        <f t="shared" ref="I801:T801" si="674">I106-I245+H801</f>
        <v>0</v>
      </c>
      <c r="J801" s="147">
        <f t="shared" si="674"/>
        <v>0</v>
      </c>
      <c r="K801" s="147">
        <f t="shared" si="674"/>
        <v>0</v>
      </c>
      <c r="L801" s="147">
        <f t="shared" si="674"/>
        <v>0</v>
      </c>
      <c r="M801" s="147">
        <f t="shared" si="674"/>
        <v>0</v>
      </c>
      <c r="N801" s="147">
        <f t="shared" si="674"/>
        <v>0</v>
      </c>
      <c r="O801" s="147">
        <f t="shared" si="674"/>
        <v>0</v>
      </c>
      <c r="P801" s="147">
        <f t="shared" si="674"/>
        <v>0</v>
      </c>
      <c r="Q801" s="147">
        <f t="shared" si="674"/>
        <v>0</v>
      </c>
      <c r="R801" s="147">
        <f t="shared" si="674"/>
        <v>0</v>
      </c>
      <c r="S801" s="147">
        <f t="shared" si="674"/>
        <v>0</v>
      </c>
      <c r="T801" s="147">
        <f t="shared" si="674"/>
        <v>0</v>
      </c>
      <c r="AH801" s="146"/>
      <c r="AU801" s="146"/>
      <c r="BH801" s="146"/>
      <c r="BU801" s="146"/>
      <c r="CH801" s="146"/>
      <c r="CU801" s="146"/>
      <c r="DH801" s="146"/>
      <c r="DU801" s="146"/>
      <c r="EH801" s="146"/>
    </row>
    <row r="802" spans="1:138" ht="15.75" hidden="1" x14ac:dyDescent="0.25">
      <c r="A802" s="2">
        <f t="shared" si="672"/>
        <v>103</v>
      </c>
      <c r="B802" s="88">
        <f t="shared" si="672"/>
        <v>0</v>
      </c>
      <c r="C802" s="88">
        <f t="shared" si="672"/>
        <v>0</v>
      </c>
      <c r="D802" s="2">
        <f t="shared" si="672"/>
        <v>0</v>
      </c>
      <c r="E802" s="127">
        <f t="shared" si="672"/>
        <v>0</v>
      </c>
      <c r="H802" s="138">
        <v>0</v>
      </c>
      <c r="I802" s="147">
        <f t="shared" ref="I802:T802" si="675">I107-I246+H802</f>
        <v>0</v>
      </c>
      <c r="J802" s="147">
        <f t="shared" si="675"/>
        <v>0</v>
      </c>
      <c r="K802" s="147">
        <f t="shared" si="675"/>
        <v>0</v>
      </c>
      <c r="L802" s="147">
        <f t="shared" si="675"/>
        <v>0</v>
      </c>
      <c r="M802" s="147">
        <f t="shared" si="675"/>
        <v>0</v>
      </c>
      <c r="N802" s="147">
        <f t="shared" si="675"/>
        <v>0</v>
      </c>
      <c r="O802" s="147">
        <f t="shared" si="675"/>
        <v>0</v>
      </c>
      <c r="P802" s="147">
        <f t="shared" si="675"/>
        <v>0</v>
      </c>
      <c r="Q802" s="147">
        <f t="shared" si="675"/>
        <v>0</v>
      </c>
      <c r="R802" s="147">
        <f t="shared" si="675"/>
        <v>0</v>
      </c>
      <c r="S802" s="147">
        <f t="shared" si="675"/>
        <v>0</v>
      </c>
      <c r="T802" s="147">
        <f t="shared" si="675"/>
        <v>0</v>
      </c>
      <c r="AH802" s="146"/>
      <c r="AU802" s="146"/>
      <c r="BH802" s="146"/>
      <c r="BU802" s="146"/>
      <c r="CH802" s="146"/>
      <c r="CU802" s="146"/>
      <c r="DH802" s="146"/>
      <c r="DU802" s="146"/>
      <c r="EH802" s="146"/>
    </row>
    <row r="803" spans="1:138" ht="15.75" hidden="1" x14ac:dyDescent="0.25">
      <c r="A803" s="2">
        <f t="shared" si="672"/>
        <v>104</v>
      </c>
      <c r="B803" s="88">
        <f t="shared" si="672"/>
        <v>0</v>
      </c>
      <c r="C803" s="88">
        <f t="shared" si="672"/>
        <v>0</v>
      </c>
      <c r="D803" s="2">
        <f t="shared" si="672"/>
        <v>0</v>
      </c>
      <c r="E803" s="127">
        <f t="shared" si="672"/>
        <v>0</v>
      </c>
      <c r="H803" s="138">
        <v>0</v>
      </c>
      <c r="I803" s="147">
        <f t="shared" ref="I803:T803" si="676">I108-I247+H803</f>
        <v>0</v>
      </c>
      <c r="J803" s="147">
        <f t="shared" si="676"/>
        <v>0</v>
      </c>
      <c r="K803" s="147">
        <f t="shared" si="676"/>
        <v>0</v>
      </c>
      <c r="L803" s="147">
        <f t="shared" si="676"/>
        <v>0</v>
      </c>
      <c r="M803" s="147">
        <f t="shared" si="676"/>
        <v>0</v>
      </c>
      <c r="N803" s="147">
        <f t="shared" si="676"/>
        <v>0</v>
      </c>
      <c r="O803" s="147">
        <f t="shared" si="676"/>
        <v>0</v>
      </c>
      <c r="P803" s="147">
        <f t="shared" si="676"/>
        <v>0</v>
      </c>
      <c r="Q803" s="147">
        <f t="shared" si="676"/>
        <v>0</v>
      </c>
      <c r="R803" s="147">
        <f t="shared" si="676"/>
        <v>0</v>
      </c>
      <c r="S803" s="147">
        <f t="shared" si="676"/>
        <v>0</v>
      </c>
      <c r="T803" s="147">
        <f t="shared" si="676"/>
        <v>0</v>
      </c>
      <c r="AH803" s="146"/>
      <c r="AU803" s="146"/>
      <c r="BH803" s="146"/>
      <c r="BU803" s="146"/>
      <c r="CH803" s="146"/>
      <c r="CU803" s="146"/>
      <c r="DH803" s="146"/>
      <c r="DU803" s="146"/>
      <c r="EH803" s="146"/>
    </row>
    <row r="804" spans="1:138" ht="15.75" hidden="1" x14ac:dyDescent="0.25">
      <c r="A804" s="2">
        <f t="shared" si="672"/>
        <v>105</v>
      </c>
      <c r="B804" s="88">
        <f t="shared" si="672"/>
        <v>0</v>
      </c>
      <c r="C804" s="88">
        <f t="shared" si="672"/>
        <v>0</v>
      </c>
      <c r="D804" s="2">
        <f t="shared" si="672"/>
        <v>0</v>
      </c>
      <c r="E804" s="127">
        <f t="shared" si="672"/>
        <v>0</v>
      </c>
      <c r="H804" s="138">
        <v>0</v>
      </c>
      <c r="I804" s="147">
        <f t="shared" ref="I804:T804" si="677">I109-I248+H804</f>
        <v>0</v>
      </c>
      <c r="J804" s="147">
        <f t="shared" si="677"/>
        <v>0</v>
      </c>
      <c r="K804" s="147">
        <f t="shared" si="677"/>
        <v>0</v>
      </c>
      <c r="L804" s="147">
        <f t="shared" si="677"/>
        <v>0</v>
      </c>
      <c r="M804" s="147">
        <f t="shared" si="677"/>
        <v>0</v>
      </c>
      <c r="N804" s="147">
        <f t="shared" si="677"/>
        <v>0</v>
      </c>
      <c r="O804" s="147">
        <f t="shared" si="677"/>
        <v>0</v>
      </c>
      <c r="P804" s="147">
        <f t="shared" si="677"/>
        <v>0</v>
      </c>
      <c r="Q804" s="147">
        <f t="shared" si="677"/>
        <v>0</v>
      </c>
      <c r="R804" s="147">
        <f t="shared" si="677"/>
        <v>0</v>
      </c>
      <c r="S804" s="147">
        <f t="shared" si="677"/>
        <v>0</v>
      </c>
      <c r="T804" s="147">
        <f t="shared" si="677"/>
        <v>0</v>
      </c>
      <c r="AH804" s="146"/>
      <c r="AU804" s="146"/>
      <c r="BH804" s="146"/>
      <c r="BU804" s="146"/>
      <c r="CH804" s="146"/>
      <c r="CU804" s="146"/>
      <c r="DH804" s="146"/>
      <c r="DU804" s="146"/>
      <c r="EH804" s="146"/>
    </row>
    <row r="805" spans="1:138" ht="15.75" hidden="1" x14ac:dyDescent="0.25">
      <c r="A805" s="2">
        <f t="shared" si="672"/>
        <v>106</v>
      </c>
      <c r="B805" s="88">
        <f t="shared" si="672"/>
        <v>0</v>
      </c>
      <c r="C805" s="88">
        <f t="shared" si="672"/>
        <v>0</v>
      </c>
      <c r="D805" s="2">
        <f t="shared" si="672"/>
        <v>0</v>
      </c>
      <c r="E805" s="127">
        <f t="shared" si="672"/>
        <v>0</v>
      </c>
      <c r="H805" s="138">
        <v>0</v>
      </c>
      <c r="I805" s="147">
        <f t="shared" ref="I805:T805" si="678">I110-I249+H805</f>
        <v>0</v>
      </c>
      <c r="J805" s="147">
        <f t="shared" si="678"/>
        <v>0</v>
      </c>
      <c r="K805" s="147">
        <f t="shared" si="678"/>
        <v>0</v>
      </c>
      <c r="L805" s="147">
        <f t="shared" si="678"/>
        <v>0</v>
      </c>
      <c r="M805" s="147">
        <f t="shared" si="678"/>
        <v>0</v>
      </c>
      <c r="N805" s="147">
        <f t="shared" si="678"/>
        <v>0</v>
      </c>
      <c r="O805" s="147">
        <f t="shared" si="678"/>
        <v>0</v>
      </c>
      <c r="P805" s="147">
        <f t="shared" si="678"/>
        <v>0</v>
      </c>
      <c r="Q805" s="147">
        <f t="shared" si="678"/>
        <v>0</v>
      </c>
      <c r="R805" s="147">
        <f t="shared" si="678"/>
        <v>0</v>
      </c>
      <c r="S805" s="147">
        <f t="shared" si="678"/>
        <v>0</v>
      </c>
      <c r="T805" s="147">
        <f t="shared" si="678"/>
        <v>0</v>
      </c>
      <c r="AH805" s="146"/>
      <c r="AU805" s="146"/>
      <c r="BH805" s="146"/>
      <c r="BU805" s="146"/>
      <c r="CH805" s="146"/>
      <c r="CU805" s="146"/>
      <c r="DH805" s="146"/>
      <c r="DU805" s="146"/>
      <c r="EH805" s="146"/>
    </row>
    <row r="806" spans="1:138" ht="15.75" hidden="1" x14ac:dyDescent="0.25">
      <c r="A806" s="2">
        <f t="shared" si="672"/>
        <v>107</v>
      </c>
      <c r="B806" s="88">
        <f t="shared" si="672"/>
        <v>0</v>
      </c>
      <c r="C806" s="88">
        <f t="shared" si="672"/>
        <v>0</v>
      </c>
      <c r="D806" s="2">
        <f t="shared" si="672"/>
        <v>0</v>
      </c>
      <c r="E806" s="127">
        <f t="shared" si="672"/>
        <v>0</v>
      </c>
      <c r="H806" s="138">
        <v>0</v>
      </c>
      <c r="I806" s="147">
        <f t="shared" ref="I806:T806" si="679">I111-I250+H806</f>
        <v>0</v>
      </c>
      <c r="J806" s="147">
        <f t="shared" si="679"/>
        <v>0</v>
      </c>
      <c r="K806" s="147">
        <f t="shared" si="679"/>
        <v>0</v>
      </c>
      <c r="L806" s="147">
        <f t="shared" si="679"/>
        <v>0</v>
      </c>
      <c r="M806" s="147">
        <f t="shared" si="679"/>
        <v>0</v>
      </c>
      <c r="N806" s="147">
        <f t="shared" si="679"/>
        <v>0</v>
      </c>
      <c r="O806" s="147">
        <f t="shared" si="679"/>
        <v>0</v>
      </c>
      <c r="P806" s="147">
        <f t="shared" si="679"/>
        <v>0</v>
      </c>
      <c r="Q806" s="147">
        <f t="shared" si="679"/>
        <v>0</v>
      </c>
      <c r="R806" s="147">
        <f t="shared" si="679"/>
        <v>0</v>
      </c>
      <c r="S806" s="147">
        <f t="shared" si="679"/>
        <v>0</v>
      </c>
      <c r="T806" s="147">
        <f t="shared" si="679"/>
        <v>0</v>
      </c>
      <c r="AH806" s="146"/>
      <c r="AU806" s="146"/>
      <c r="BH806" s="146"/>
      <c r="BU806" s="146"/>
      <c r="CH806" s="146"/>
      <c r="CU806" s="146"/>
      <c r="DH806" s="146"/>
      <c r="DU806" s="146"/>
      <c r="EH806" s="146"/>
    </row>
    <row r="807" spans="1:138" ht="15.75" hidden="1" x14ac:dyDescent="0.25">
      <c r="A807" s="2">
        <f t="shared" si="672"/>
        <v>108</v>
      </c>
      <c r="B807" s="88">
        <f t="shared" si="672"/>
        <v>0</v>
      </c>
      <c r="C807" s="88">
        <f t="shared" si="672"/>
        <v>0</v>
      </c>
      <c r="D807" s="2">
        <f t="shared" si="672"/>
        <v>0</v>
      </c>
      <c r="E807" s="127">
        <f t="shared" si="672"/>
        <v>0</v>
      </c>
      <c r="H807" s="138">
        <v>0</v>
      </c>
      <c r="I807" s="147">
        <f t="shared" ref="I807:T807" si="680">I112-I251+H807</f>
        <v>0</v>
      </c>
      <c r="J807" s="147">
        <f t="shared" si="680"/>
        <v>0</v>
      </c>
      <c r="K807" s="147">
        <f t="shared" si="680"/>
        <v>0</v>
      </c>
      <c r="L807" s="147">
        <f t="shared" si="680"/>
        <v>0</v>
      </c>
      <c r="M807" s="147">
        <f t="shared" si="680"/>
        <v>0</v>
      </c>
      <c r="N807" s="147">
        <f t="shared" si="680"/>
        <v>0</v>
      </c>
      <c r="O807" s="147">
        <f t="shared" si="680"/>
        <v>0</v>
      </c>
      <c r="P807" s="147">
        <f t="shared" si="680"/>
        <v>0</v>
      </c>
      <c r="Q807" s="147">
        <f t="shared" si="680"/>
        <v>0</v>
      </c>
      <c r="R807" s="147">
        <f t="shared" si="680"/>
        <v>0</v>
      </c>
      <c r="S807" s="147">
        <f t="shared" si="680"/>
        <v>0</v>
      </c>
      <c r="T807" s="147">
        <f t="shared" si="680"/>
        <v>0</v>
      </c>
      <c r="AH807" s="146"/>
      <c r="AU807" s="146"/>
      <c r="BH807" s="146"/>
      <c r="BU807" s="146"/>
      <c r="CH807" s="146"/>
      <c r="CU807" s="146"/>
      <c r="DH807" s="146"/>
      <c r="DU807" s="146"/>
      <c r="EH807" s="146"/>
    </row>
    <row r="808" spans="1:138" ht="15.75" hidden="1" x14ac:dyDescent="0.25">
      <c r="A808" s="2">
        <f t="shared" si="672"/>
        <v>109</v>
      </c>
      <c r="B808" s="88">
        <f t="shared" si="672"/>
        <v>0</v>
      </c>
      <c r="C808" s="88">
        <f t="shared" si="672"/>
        <v>0</v>
      </c>
      <c r="D808" s="2">
        <f t="shared" si="672"/>
        <v>0</v>
      </c>
      <c r="E808" s="127">
        <f t="shared" si="672"/>
        <v>0</v>
      </c>
      <c r="H808" s="138">
        <v>0</v>
      </c>
      <c r="I808" s="147">
        <f t="shared" ref="I808:T808" si="681">I113-I252+H808</f>
        <v>0</v>
      </c>
      <c r="J808" s="147">
        <f t="shared" si="681"/>
        <v>0</v>
      </c>
      <c r="K808" s="147">
        <f t="shared" si="681"/>
        <v>0</v>
      </c>
      <c r="L808" s="147">
        <f t="shared" si="681"/>
        <v>0</v>
      </c>
      <c r="M808" s="147">
        <f t="shared" si="681"/>
        <v>0</v>
      </c>
      <c r="N808" s="147">
        <f t="shared" si="681"/>
        <v>0</v>
      </c>
      <c r="O808" s="147">
        <f t="shared" si="681"/>
        <v>0</v>
      </c>
      <c r="P808" s="147">
        <f t="shared" si="681"/>
        <v>0</v>
      </c>
      <c r="Q808" s="147">
        <f t="shared" si="681"/>
        <v>0</v>
      </c>
      <c r="R808" s="147">
        <f t="shared" si="681"/>
        <v>0</v>
      </c>
      <c r="S808" s="147">
        <f t="shared" si="681"/>
        <v>0</v>
      </c>
      <c r="T808" s="147">
        <f t="shared" si="681"/>
        <v>0</v>
      </c>
      <c r="AH808" s="146"/>
      <c r="AU808" s="146"/>
      <c r="BH808" s="146"/>
      <c r="BU808" s="146"/>
      <c r="CH808" s="146"/>
      <c r="CU808" s="146"/>
      <c r="DH808" s="146"/>
      <c r="DU808" s="146"/>
      <c r="EH808" s="146"/>
    </row>
    <row r="809" spans="1:138" ht="15.75" hidden="1" x14ac:dyDescent="0.25">
      <c r="A809" s="2">
        <f t="shared" si="672"/>
        <v>110</v>
      </c>
      <c r="B809" s="88">
        <f t="shared" si="672"/>
        <v>0</v>
      </c>
      <c r="C809" s="88">
        <f t="shared" si="672"/>
        <v>0</v>
      </c>
      <c r="D809" s="2">
        <f t="shared" si="672"/>
        <v>0</v>
      </c>
      <c r="E809" s="127">
        <f t="shared" si="672"/>
        <v>0</v>
      </c>
      <c r="H809" s="138">
        <v>0</v>
      </c>
      <c r="I809" s="147">
        <f t="shared" ref="I809:T809" si="682">I114-I253+H809</f>
        <v>0</v>
      </c>
      <c r="J809" s="147">
        <f t="shared" si="682"/>
        <v>0</v>
      </c>
      <c r="K809" s="147">
        <f t="shared" si="682"/>
        <v>0</v>
      </c>
      <c r="L809" s="147">
        <f t="shared" si="682"/>
        <v>0</v>
      </c>
      <c r="M809" s="147">
        <f t="shared" si="682"/>
        <v>0</v>
      </c>
      <c r="N809" s="147">
        <f t="shared" si="682"/>
        <v>0</v>
      </c>
      <c r="O809" s="147">
        <f t="shared" si="682"/>
        <v>0</v>
      </c>
      <c r="P809" s="147">
        <f t="shared" si="682"/>
        <v>0</v>
      </c>
      <c r="Q809" s="147">
        <f t="shared" si="682"/>
        <v>0</v>
      </c>
      <c r="R809" s="147">
        <f t="shared" si="682"/>
        <v>0</v>
      </c>
      <c r="S809" s="147">
        <f t="shared" si="682"/>
        <v>0</v>
      </c>
      <c r="T809" s="147">
        <f t="shared" si="682"/>
        <v>0</v>
      </c>
      <c r="AH809" s="146"/>
      <c r="AU809" s="146"/>
      <c r="BH809" s="146"/>
      <c r="BU809" s="146"/>
      <c r="CH809" s="146"/>
      <c r="CU809" s="146"/>
      <c r="DH809" s="146"/>
      <c r="DU809" s="146"/>
      <c r="EH809" s="146"/>
    </row>
    <row r="810" spans="1:138" ht="15.75" hidden="1" x14ac:dyDescent="0.25">
      <c r="A810" s="2">
        <f t="shared" ref="A810:E819" si="683">A671</f>
        <v>111</v>
      </c>
      <c r="B810" s="88">
        <f t="shared" si="683"/>
        <v>0</v>
      </c>
      <c r="C810" s="88">
        <f t="shared" si="683"/>
        <v>0</v>
      </c>
      <c r="D810" s="2">
        <f t="shared" si="683"/>
        <v>0</v>
      </c>
      <c r="E810" s="127">
        <f t="shared" si="683"/>
        <v>0</v>
      </c>
      <c r="H810" s="138">
        <v>0</v>
      </c>
      <c r="I810" s="147">
        <f t="shared" ref="I810:T810" si="684">I115-I254+H810</f>
        <v>0</v>
      </c>
      <c r="J810" s="147">
        <f t="shared" si="684"/>
        <v>0</v>
      </c>
      <c r="K810" s="147">
        <f t="shared" si="684"/>
        <v>0</v>
      </c>
      <c r="L810" s="147">
        <f t="shared" si="684"/>
        <v>0</v>
      </c>
      <c r="M810" s="147">
        <f t="shared" si="684"/>
        <v>0</v>
      </c>
      <c r="N810" s="147">
        <f t="shared" si="684"/>
        <v>0</v>
      </c>
      <c r="O810" s="147">
        <f t="shared" si="684"/>
        <v>0</v>
      </c>
      <c r="P810" s="147">
        <f t="shared" si="684"/>
        <v>0</v>
      </c>
      <c r="Q810" s="147">
        <f t="shared" si="684"/>
        <v>0</v>
      </c>
      <c r="R810" s="147">
        <f t="shared" si="684"/>
        <v>0</v>
      </c>
      <c r="S810" s="147">
        <f t="shared" si="684"/>
        <v>0</v>
      </c>
      <c r="T810" s="147">
        <f t="shared" si="684"/>
        <v>0</v>
      </c>
      <c r="AH810" s="146"/>
      <c r="AU810" s="146"/>
      <c r="BH810" s="146"/>
      <c r="BU810" s="146"/>
      <c r="CH810" s="146"/>
      <c r="CU810" s="146"/>
      <c r="DH810" s="146"/>
      <c r="DU810" s="146"/>
      <c r="EH810" s="146"/>
    </row>
    <row r="811" spans="1:138" ht="15.75" hidden="1" x14ac:dyDescent="0.25">
      <c r="A811" s="2">
        <f t="shared" si="683"/>
        <v>112</v>
      </c>
      <c r="B811" s="88">
        <f t="shared" si="683"/>
        <v>0</v>
      </c>
      <c r="C811" s="88">
        <f t="shared" si="683"/>
        <v>0</v>
      </c>
      <c r="D811" s="2">
        <f t="shared" si="683"/>
        <v>0</v>
      </c>
      <c r="E811" s="127">
        <f t="shared" si="683"/>
        <v>0</v>
      </c>
      <c r="H811" s="138">
        <v>0</v>
      </c>
      <c r="I811" s="147">
        <f t="shared" ref="I811:T811" si="685">I116-I255+H811</f>
        <v>0</v>
      </c>
      <c r="J811" s="147">
        <f t="shared" si="685"/>
        <v>0</v>
      </c>
      <c r="K811" s="147">
        <f t="shared" si="685"/>
        <v>0</v>
      </c>
      <c r="L811" s="147">
        <f t="shared" si="685"/>
        <v>0</v>
      </c>
      <c r="M811" s="147">
        <f t="shared" si="685"/>
        <v>0</v>
      </c>
      <c r="N811" s="147">
        <f t="shared" si="685"/>
        <v>0</v>
      </c>
      <c r="O811" s="147">
        <f t="shared" si="685"/>
        <v>0</v>
      </c>
      <c r="P811" s="147">
        <f t="shared" si="685"/>
        <v>0</v>
      </c>
      <c r="Q811" s="147">
        <f t="shared" si="685"/>
        <v>0</v>
      </c>
      <c r="R811" s="147">
        <f t="shared" si="685"/>
        <v>0</v>
      </c>
      <c r="S811" s="147">
        <f t="shared" si="685"/>
        <v>0</v>
      </c>
      <c r="T811" s="147">
        <f t="shared" si="685"/>
        <v>0</v>
      </c>
      <c r="AH811" s="146"/>
      <c r="AU811" s="146"/>
      <c r="BH811" s="146"/>
      <c r="BU811" s="146"/>
      <c r="CH811" s="146"/>
      <c r="CU811" s="146"/>
      <c r="DH811" s="146"/>
      <c r="DU811" s="146"/>
      <c r="EH811" s="146"/>
    </row>
    <row r="812" spans="1:138" ht="15.75" hidden="1" x14ac:dyDescent="0.25">
      <c r="A812" s="2">
        <f t="shared" si="683"/>
        <v>113</v>
      </c>
      <c r="B812" s="88">
        <f t="shared" si="683"/>
        <v>0</v>
      </c>
      <c r="C812" s="88">
        <f t="shared" si="683"/>
        <v>0</v>
      </c>
      <c r="D812" s="2">
        <f t="shared" si="683"/>
        <v>0</v>
      </c>
      <c r="E812" s="127">
        <f t="shared" si="683"/>
        <v>0</v>
      </c>
      <c r="H812" s="138">
        <v>0</v>
      </c>
      <c r="I812" s="147">
        <f t="shared" ref="I812:T812" si="686">I117-I256+H812</f>
        <v>0</v>
      </c>
      <c r="J812" s="147">
        <f t="shared" si="686"/>
        <v>0</v>
      </c>
      <c r="K812" s="147">
        <f t="shared" si="686"/>
        <v>0</v>
      </c>
      <c r="L812" s="147">
        <f t="shared" si="686"/>
        <v>0</v>
      </c>
      <c r="M812" s="147">
        <f t="shared" si="686"/>
        <v>0</v>
      </c>
      <c r="N812" s="147">
        <f t="shared" si="686"/>
        <v>0</v>
      </c>
      <c r="O812" s="147">
        <f t="shared" si="686"/>
        <v>0</v>
      </c>
      <c r="P812" s="147">
        <f t="shared" si="686"/>
        <v>0</v>
      </c>
      <c r="Q812" s="147">
        <f t="shared" si="686"/>
        <v>0</v>
      </c>
      <c r="R812" s="147">
        <f t="shared" si="686"/>
        <v>0</v>
      </c>
      <c r="S812" s="147">
        <f t="shared" si="686"/>
        <v>0</v>
      </c>
      <c r="T812" s="147">
        <f t="shared" si="686"/>
        <v>0</v>
      </c>
      <c r="AH812" s="146"/>
      <c r="AU812" s="146"/>
      <c r="BH812" s="146"/>
      <c r="BU812" s="146"/>
      <c r="CH812" s="146"/>
      <c r="CU812" s="146"/>
      <c r="DH812" s="146"/>
      <c r="DU812" s="146"/>
      <c r="EH812" s="146"/>
    </row>
    <row r="813" spans="1:138" ht="15.75" hidden="1" x14ac:dyDescent="0.25">
      <c r="A813" s="2">
        <f t="shared" si="683"/>
        <v>114</v>
      </c>
      <c r="B813" s="88">
        <f t="shared" si="683"/>
        <v>0</v>
      </c>
      <c r="C813" s="88">
        <f t="shared" si="683"/>
        <v>0</v>
      </c>
      <c r="D813" s="2">
        <f t="shared" si="683"/>
        <v>0</v>
      </c>
      <c r="E813" s="127">
        <f t="shared" si="683"/>
        <v>0</v>
      </c>
      <c r="H813" s="138">
        <v>0</v>
      </c>
      <c r="I813" s="147">
        <f t="shared" ref="I813:T813" si="687">I118-I257+H813</f>
        <v>0</v>
      </c>
      <c r="J813" s="147">
        <f t="shared" si="687"/>
        <v>0</v>
      </c>
      <c r="K813" s="147">
        <f t="shared" si="687"/>
        <v>0</v>
      </c>
      <c r="L813" s="147">
        <f t="shared" si="687"/>
        <v>0</v>
      </c>
      <c r="M813" s="147">
        <f t="shared" si="687"/>
        <v>0</v>
      </c>
      <c r="N813" s="147">
        <f t="shared" si="687"/>
        <v>0</v>
      </c>
      <c r="O813" s="147">
        <f t="shared" si="687"/>
        <v>0</v>
      </c>
      <c r="P813" s="147">
        <f t="shared" si="687"/>
        <v>0</v>
      </c>
      <c r="Q813" s="147">
        <f t="shared" si="687"/>
        <v>0</v>
      </c>
      <c r="R813" s="147">
        <f t="shared" si="687"/>
        <v>0</v>
      </c>
      <c r="S813" s="147">
        <f t="shared" si="687"/>
        <v>0</v>
      </c>
      <c r="T813" s="147">
        <f t="shared" si="687"/>
        <v>0</v>
      </c>
      <c r="AH813" s="146"/>
      <c r="AU813" s="146"/>
      <c r="BH813" s="146"/>
      <c r="BU813" s="146"/>
      <c r="CH813" s="146"/>
      <c r="CU813" s="146"/>
      <c r="DH813" s="146"/>
      <c r="DU813" s="146"/>
      <c r="EH813" s="146"/>
    </row>
    <row r="814" spans="1:138" ht="15.75" hidden="1" x14ac:dyDescent="0.25">
      <c r="A814" s="2">
        <f t="shared" si="683"/>
        <v>115</v>
      </c>
      <c r="B814" s="88">
        <f t="shared" si="683"/>
        <v>0</v>
      </c>
      <c r="C814" s="88">
        <f t="shared" si="683"/>
        <v>0</v>
      </c>
      <c r="D814" s="2">
        <f t="shared" si="683"/>
        <v>0</v>
      </c>
      <c r="E814" s="127">
        <f t="shared" si="683"/>
        <v>0</v>
      </c>
      <c r="H814" s="138">
        <v>0</v>
      </c>
      <c r="I814" s="147">
        <f t="shared" ref="I814:T814" si="688">I119-I258+H814</f>
        <v>0</v>
      </c>
      <c r="J814" s="147">
        <f t="shared" si="688"/>
        <v>0</v>
      </c>
      <c r="K814" s="147">
        <f t="shared" si="688"/>
        <v>0</v>
      </c>
      <c r="L814" s="147">
        <f t="shared" si="688"/>
        <v>0</v>
      </c>
      <c r="M814" s="147">
        <f t="shared" si="688"/>
        <v>0</v>
      </c>
      <c r="N814" s="147">
        <f t="shared" si="688"/>
        <v>0</v>
      </c>
      <c r="O814" s="147">
        <f t="shared" si="688"/>
        <v>0</v>
      </c>
      <c r="P814" s="147">
        <f t="shared" si="688"/>
        <v>0</v>
      </c>
      <c r="Q814" s="147">
        <f t="shared" si="688"/>
        <v>0</v>
      </c>
      <c r="R814" s="147">
        <f t="shared" si="688"/>
        <v>0</v>
      </c>
      <c r="S814" s="147">
        <f t="shared" si="688"/>
        <v>0</v>
      </c>
      <c r="T814" s="147">
        <f t="shared" si="688"/>
        <v>0</v>
      </c>
      <c r="AH814" s="146"/>
      <c r="AU814" s="146"/>
      <c r="BH814" s="146"/>
      <c r="BU814" s="146"/>
      <c r="CH814" s="146"/>
      <c r="CU814" s="146"/>
      <c r="DH814" s="146"/>
      <c r="DU814" s="146"/>
      <c r="EH814" s="146"/>
    </row>
    <row r="815" spans="1:138" ht="15.75" hidden="1" x14ac:dyDescent="0.25">
      <c r="A815" s="2">
        <f t="shared" si="683"/>
        <v>116</v>
      </c>
      <c r="B815" s="88">
        <f t="shared" si="683"/>
        <v>0</v>
      </c>
      <c r="C815" s="88">
        <f t="shared" si="683"/>
        <v>0</v>
      </c>
      <c r="D815" s="2">
        <f t="shared" si="683"/>
        <v>0</v>
      </c>
      <c r="E815" s="127">
        <f t="shared" si="683"/>
        <v>0</v>
      </c>
      <c r="H815" s="138">
        <v>0</v>
      </c>
      <c r="I815" s="147">
        <f t="shared" ref="I815:T815" si="689">I120-I259+H815</f>
        <v>0</v>
      </c>
      <c r="J815" s="147">
        <f t="shared" si="689"/>
        <v>0</v>
      </c>
      <c r="K815" s="147">
        <f t="shared" si="689"/>
        <v>0</v>
      </c>
      <c r="L815" s="147">
        <f t="shared" si="689"/>
        <v>0</v>
      </c>
      <c r="M815" s="147">
        <f t="shared" si="689"/>
        <v>0</v>
      </c>
      <c r="N815" s="147">
        <f t="shared" si="689"/>
        <v>0</v>
      </c>
      <c r="O815" s="147">
        <f t="shared" si="689"/>
        <v>0</v>
      </c>
      <c r="P815" s="147">
        <f t="shared" si="689"/>
        <v>0</v>
      </c>
      <c r="Q815" s="147">
        <f t="shared" si="689"/>
        <v>0</v>
      </c>
      <c r="R815" s="147">
        <f t="shared" si="689"/>
        <v>0</v>
      </c>
      <c r="S815" s="147">
        <f t="shared" si="689"/>
        <v>0</v>
      </c>
      <c r="T815" s="147">
        <f t="shared" si="689"/>
        <v>0</v>
      </c>
      <c r="AH815" s="146"/>
      <c r="AU815" s="146"/>
      <c r="BH815" s="146"/>
      <c r="BU815" s="146"/>
      <c r="CH815" s="146"/>
      <c r="CU815" s="146"/>
      <c r="DH815" s="146"/>
      <c r="DU815" s="146"/>
      <c r="EH815" s="146"/>
    </row>
    <row r="816" spans="1:138" ht="15.75" hidden="1" x14ac:dyDescent="0.25">
      <c r="A816" s="2">
        <f t="shared" si="683"/>
        <v>117</v>
      </c>
      <c r="B816" s="88">
        <f t="shared" si="683"/>
        <v>0</v>
      </c>
      <c r="C816" s="88">
        <f t="shared" si="683"/>
        <v>0</v>
      </c>
      <c r="D816" s="2">
        <f t="shared" si="683"/>
        <v>0</v>
      </c>
      <c r="E816" s="127">
        <f t="shared" si="683"/>
        <v>0</v>
      </c>
      <c r="H816" s="138">
        <v>0</v>
      </c>
      <c r="I816" s="147">
        <f t="shared" ref="I816:T816" si="690">I121-I260+H816</f>
        <v>0</v>
      </c>
      <c r="J816" s="147">
        <f t="shared" si="690"/>
        <v>0</v>
      </c>
      <c r="K816" s="147">
        <f t="shared" si="690"/>
        <v>0</v>
      </c>
      <c r="L816" s="147">
        <f t="shared" si="690"/>
        <v>0</v>
      </c>
      <c r="M816" s="147">
        <f t="shared" si="690"/>
        <v>0</v>
      </c>
      <c r="N816" s="147">
        <f t="shared" si="690"/>
        <v>0</v>
      </c>
      <c r="O816" s="147">
        <f t="shared" si="690"/>
        <v>0</v>
      </c>
      <c r="P816" s="147">
        <f t="shared" si="690"/>
        <v>0</v>
      </c>
      <c r="Q816" s="147">
        <f t="shared" si="690"/>
        <v>0</v>
      </c>
      <c r="R816" s="147">
        <f t="shared" si="690"/>
        <v>0</v>
      </c>
      <c r="S816" s="147">
        <f t="shared" si="690"/>
        <v>0</v>
      </c>
      <c r="T816" s="147">
        <f t="shared" si="690"/>
        <v>0</v>
      </c>
      <c r="AH816" s="146"/>
      <c r="AU816" s="146"/>
      <c r="BH816" s="146"/>
      <c r="BU816" s="146"/>
      <c r="CH816" s="146"/>
      <c r="CU816" s="146"/>
      <c r="DH816" s="146"/>
      <c r="DU816" s="146"/>
      <c r="EH816" s="146"/>
    </row>
    <row r="817" spans="1:138" ht="15.75" hidden="1" x14ac:dyDescent="0.25">
      <c r="A817" s="2">
        <f t="shared" si="683"/>
        <v>118</v>
      </c>
      <c r="B817" s="88">
        <f t="shared" si="683"/>
        <v>0</v>
      </c>
      <c r="C817" s="88">
        <f t="shared" si="683"/>
        <v>0</v>
      </c>
      <c r="D817" s="2">
        <f t="shared" si="683"/>
        <v>0</v>
      </c>
      <c r="E817" s="127">
        <f t="shared" si="683"/>
        <v>0</v>
      </c>
      <c r="H817" s="138">
        <v>0</v>
      </c>
      <c r="I817" s="147">
        <f t="shared" ref="I817:T817" si="691">I122-I261+H817</f>
        <v>0</v>
      </c>
      <c r="J817" s="147">
        <f t="shared" si="691"/>
        <v>0</v>
      </c>
      <c r="K817" s="147">
        <f t="shared" si="691"/>
        <v>0</v>
      </c>
      <c r="L817" s="147">
        <f t="shared" si="691"/>
        <v>0</v>
      </c>
      <c r="M817" s="147">
        <f t="shared" si="691"/>
        <v>0</v>
      </c>
      <c r="N817" s="147">
        <f t="shared" si="691"/>
        <v>0</v>
      </c>
      <c r="O817" s="147">
        <f t="shared" si="691"/>
        <v>0</v>
      </c>
      <c r="P817" s="147">
        <f t="shared" si="691"/>
        <v>0</v>
      </c>
      <c r="Q817" s="147">
        <f t="shared" si="691"/>
        <v>0</v>
      </c>
      <c r="R817" s="147">
        <f t="shared" si="691"/>
        <v>0</v>
      </c>
      <c r="S817" s="147">
        <f t="shared" si="691"/>
        <v>0</v>
      </c>
      <c r="T817" s="147">
        <f t="shared" si="691"/>
        <v>0</v>
      </c>
      <c r="AH817" s="146"/>
      <c r="AU817" s="146"/>
      <c r="BH817" s="146"/>
      <c r="BU817" s="146"/>
      <c r="CH817" s="146"/>
      <c r="CU817" s="146"/>
      <c r="DH817" s="146"/>
      <c r="DU817" s="146"/>
      <c r="EH817" s="146"/>
    </row>
    <row r="818" spans="1:138" ht="15.75" hidden="1" x14ac:dyDescent="0.25">
      <c r="A818" s="2">
        <f t="shared" si="683"/>
        <v>119</v>
      </c>
      <c r="B818" s="88">
        <f t="shared" si="683"/>
        <v>0</v>
      </c>
      <c r="C818" s="88">
        <f t="shared" si="683"/>
        <v>0</v>
      </c>
      <c r="D818" s="2">
        <f t="shared" si="683"/>
        <v>0</v>
      </c>
      <c r="E818" s="127">
        <f t="shared" si="683"/>
        <v>0</v>
      </c>
      <c r="H818" s="138">
        <v>0</v>
      </c>
      <c r="I818" s="147">
        <f t="shared" ref="I818:T818" si="692">I123-I262+H818</f>
        <v>0</v>
      </c>
      <c r="J818" s="147">
        <f t="shared" si="692"/>
        <v>0</v>
      </c>
      <c r="K818" s="147">
        <f t="shared" si="692"/>
        <v>0</v>
      </c>
      <c r="L818" s="147">
        <f t="shared" si="692"/>
        <v>0</v>
      </c>
      <c r="M818" s="147">
        <f t="shared" si="692"/>
        <v>0</v>
      </c>
      <c r="N818" s="147">
        <f t="shared" si="692"/>
        <v>0</v>
      </c>
      <c r="O818" s="147">
        <f t="shared" si="692"/>
        <v>0</v>
      </c>
      <c r="P818" s="147">
        <f t="shared" si="692"/>
        <v>0</v>
      </c>
      <c r="Q818" s="147">
        <f t="shared" si="692"/>
        <v>0</v>
      </c>
      <c r="R818" s="147">
        <f t="shared" si="692"/>
        <v>0</v>
      </c>
      <c r="S818" s="147">
        <f t="shared" si="692"/>
        <v>0</v>
      </c>
      <c r="T818" s="147">
        <f t="shared" si="692"/>
        <v>0</v>
      </c>
      <c r="AH818" s="146"/>
      <c r="AU818" s="146"/>
      <c r="BH818" s="146"/>
      <c r="BU818" s="146"/>
      <c r="CH818" s="146"/>
      <c r="CU818" s="146"/>
      <c r="DH818" s="146"/>
      <c r="DU818" s="146"/>
      <c r="EH818" s="146"/>
    </row>
    <row r="819" spans="1:138" ht="15.75" hidden="1" x14ac:dyDescent="0.25">
      <c r="A819" s="2">
        <f t="shared" si="683"/>
        <v>120</v>
      </c>
      <c r="B819" s="88">
        <f t="shared" si="683"/>
        <v>0</v>
      </c>
      <c r="C819" s="88">
        <f t="shared" si="683"/>
        <v>0</v>
      </c>
      <c r="D819" s="2">
        <f t="shared" si="683"/>
        <v>0</v>
      </c>
      <c r="E819" s="127">
        <f t="shared" si="683"/>
        <v>0</v>
      </c>
      <c r="H819" s="138">
        <v>0</v>
      </c>
      <c r="I819" s="147">
        <f t="shared" ref="I819:T819" si="693">I124-I263+H819</f>
        <v>0</v>
      </c>
      <c r="J819" s="147">
        <f t="shared" si="693"/>
        <v>0</v>
      </c>
      <c r="K819" s="147">
        <f t="shared" si="693"/>
        <v>0</v>
      </c>
      <c r="L819" s="147">
        <f t="shared" si="693"/>
        <v>0</v>
      </c>
      <c r="M819" s="147">
        <f t="shared" si="693"/>
        <v>0</v>
      </c>
      <c r="N819" s="147">
        <f t="shared" si="693"/>
        <v>0</v>
      </c>
      <c r="O819" s="147">
        <f t="shared" si="693"/>
        <v>0</v>
      </c>
      <c r="P819" s="147">
        <f t="shared" si="693"/>
        <v>0</v>
      </c>
      <c r="Q819" s="147">
        <f t="shared" si="693"/>
        <v>0</v>
      </c>
      <c r="R819" s="147">
        <f t="shared" si="693"/>
        <v>0</v>
      </c>
      <c r="S819" s="147">
        <f t="shared" si="693"/>
        <v>0</v>
      </c>
      <c r="T819" s="147">
        <f t="shared" si="693"/>
        <v>0</v>
      </c>
      <c r="AH819" s="146"/>
      <c r="AU819" s="146"/>
      <c r="BH819" s="146"/>
      <c r="BU819" s="146"/>
      <c r="CH819" s="146"/>
      <c r="CU819" s="146"/>
      <c r="DH819" s="146"/>
      <c r="DU819" s="146"/>
      <c r="EH819" s="146"/>
    </row>
    <row r="820" spans="1:138" ht="15.75" hidden="1" x14ac:dyDescent="0.25">
      <c r="A820" s="2">
        <f t="shared" ref="A820:E829" si="694">A681</f>
        <v>121</v>
      </c>
      <c r="B820" s="88">
        <f t="shared" si="694"/>
        <v>0</v>
      </c>
      <c r="C820" s="88">
        <f t="shared" si="694"/>
        <v>0</v>
      </c>
      <c r="D820" s="2">
        <f t="shared" si="694"/>
        <v>0</v>
      </c>
      <c r="E820" s="127">
        <f t="shared" si="694"/>
        <v>0</v>
      </c>
      <c r="H820" s="138">
        <v>0</v>
      </c>
      <c r="I820" s="147">
        <f t="shared" ref="I820:T820" si="695">I125-I264+H820</f>
        <v>0</v>
      </c>
      <c r="J820" s="147">
        <f t="shared" si="695"/>
        <v>0</v>
      </c>
      <c r="K820" s="147">
        <f t="shared" si="695"/>
        <v>0</v>
      </c>
      <c r="L820" s="147">
        <f t="shared" si="695"/>
        <v>0</v>
      </c>
      <c r="M820" s="147">
        <f t="shared" si="695"/>
        <v>0</v>
      </c>
      <c r="N820" s="147">
        <f t="shared" si="695"/>
        <v>0</v>
      </c>
      <c r="O820" s="147">
        <f t="shared" si="695"/>
        <v>0</v>
      </c>
      <c r="P820" s="147">
        <f t="shared" si="695"/>
        <v>0</v>
      </c>
      <c r="Q820" s="147">
        <f t="shared" si="695"/>
        <v>0</v>
      </c>
      <c r="R820" s="147">
        <f t="shared" si="695"/>
        <v>0</v>
      </c>
      <c r="S820" s="147">
        <f t="shared" si="695"/>
        <v>0</v>
      </c>
      <c r="T820" s="147">
        <f t="shared" si="695"/>
        <v>0</v>
      </c>
      <c r="AH820" s="146"/>
      <c r="AU820" s="146"/>
      <c r="BH820" s="146"/>
      <c r="BU820" s="146"/>
      <c r="CH820" s="146"/>
      <c r="CU820" s="146"/>
      <c r="DH820" s="146"/>
      <c r="DU820" s="146"/>
      <c r="EH820" s="146"/>
    </row>
    <row r="821" spans="1:138" ht="15.75" hidden="1" x14ac:dyDescent="0.25">
      <c r="A821" s="2">
        <f t="shared" si="694"/>
        <v>122</v>
      </c>
      <c r="B821" s="88">
        <f t="shared" si="694"/>
        <v>0</v>
      </c>
      <c r="C821" s="88">
        <f t="shared" si="694"/>
        <v>0</v>
      </c>
      <c r="D821" s="2">
        <f t="shared" si="694"/>
        <v>0</v>
      </c>
      <c r="E821" s="127">
        <f t="shared" si="694"/>
        <v>0</v>
      </c>
      <c r="H821" s="138">
        <v>0</v>
      </c>
      <c r="I821" s="147">
        <f t="shared" ref="I821:T821" si="696">I126-I265+H821</f>
        <v>0</v>
      </c>
      <c r="J821" s="147">
        <f t="shared" si="696"/>
        <v>0</v>
      </c>
      <c r="K821" s="147">
        <f t="shared" si="696"/>
        <v>0</v>
      </c>
      <c r="L821" s="147">
        <f t="shared" si="696"/>
        <v>0</v>
      </c>
      <c r="M821" s="147">
        <f t="shared" si="696"/>
        <v>0</v>
      </c>
      <c r="N821" s="147">
        <f t="shared" si="696"/>
        <v>0</v>
      </c>
      <c r="O821" s="147">
        <f t="shared" si="696"/>
        <v>0</v>
      </c>
      <c r="P821" s="147">
        <f t="shared" si="696"/>
        <v>0</v>
      </c>
      <c r="Q821" s="147">
        <f t="shared" si="696"/>
        <v>0</v>
      </c>
      <c r="R821" s="147">
        <f t="shared" si="696"/>
        <v>0</v>
      </c>
      <c r="S821" s="147">
        <f t="shared" si="696"/>
        <v>0</v>
      </c>
      <c r="T821" s="147">
        <f t="shared" si="696"/>
        <v>0</v>
      </c>
      <c r="AH821" s="146"/>
      <c r="AU821" s="146"/>
      <c r="BH821" s="146"/>
      <c r="BU821" s="146"/>
      <c r="CH821" s="146"/>
      <c r="CU821" s="146"/>
      <c r="DH821" s="146"/>
      <c r="DU821" s="146"/>
      <c r="EH821" s="146"/>
    </row>
    <row r="822" spans="1:138" ht="15.75" hidden="1" x14ac:dyDescent="0.25">
      <c r="A822" s="2">
        <f t="shared" si="694"/>
        <v>123</v>
      </c>
      <c r="B822" s="88">
        <f t="shared" si="694"/>
        <v>0</v>
      </c>
      <c r="C822" s="88">
        <f t="shared" si="694"/>
        <v>0</v>
      </c>
      <c r="D822" s="2">
        <f t="shared" si="694"/>
        <v>0</v>
      </c>
      <c r="E822" s="127">
        <f t="shared" si="694"/>
        <v>0</v>
      </c>
      <c r="H822" s="138">
        <v>0</v>
      </c>
      <c r="I822" s="147">
        <f t="shared" ref="I822:T822" si="697">I127-I266+H822</f>
        <v>0</v>
      </c>
      <c r="J822" s="147">
        <f t="shared" si="697"/>
        <v>0</v>
      </c>
      <c r="K822" s="147">
        <f t="shared" si="697"/>
        <v>0</v>
      </c>
      <c r="L822" s="147">
        <f t="shared" si="697"/>
        <v>0</v>
      </c>
      <c r="M822" s="147">
        <f t="shared" si="697"/>
        <v>0</v>
      </c>
      <c r="N822" s="147">
        <f t="shared" si="697"/>
        <v>0</v>
      </c>
      <c r="O822" s="147">
        <f t="shared" si="697"/>
        <v>0</v>
      </c>
      <c r="P822" s="147">
        <f t="shared" si="697"/>
        <v>0</v>
      </c>
      <c r="Q822" s="147">
        <f t="shared" si="697"/>
        <v>0</v>
      </c>
      <c r="R822" s="147">
        <f t="shared" si="697"/>
        <v>0</v>
      </c>
      <c r="S822" s="147">
        <f t="shared" si="697"/>
        <v>0</v>
      </c>
      <c r="T822" s="147">
        <f t="shared" si="697"/>
        <v>0</v>
      </c>
      <c r="AH822" s="146"/>
      <c r="AU822" s="146"/>
      <c r="BH822" s="146"/>
      <c r="BU822" s="146"/>
      <c r="CH822" s="146"/>
      <c r="CU822" s="146"/>
      <c r="DH822" s="146"/>
      <c r="DU822" s="146"/>
      <c r="EH822" s="146"/>
    </row>
    <row r="823" spans="1:138" ht="15.75" hidden="1" x14ac:dyDescent="0.25">
      <c r="A823" s="2">
        <f t="shared" si="694"/>
        <v>124</v>
      </c>
      <c r="B823" s="88">
        <f t="shared" si="694"/>
        <v>0</v>
      </c>
      <c r="C823" s="88">
        <f t="shared" si="694"/>
        <v>0</v>
      </c>
      <c r="D823" s="2">
        <f t="shared" si="694"/>
        <v>0</v>
      </c>
      <c r="E823" s="127">
        <f t="shared" si="694"/>
        <v>0</v>
      </c>
      <c r="H823" s="138">
        <v>0</v>
      </c>
      <c r="I823" s="147">
        <f t="shared" ref="I823:T823" si="698">I128-I267+H823</f>
        <v>0</v>
      </c>
      <c r="J823" s="147">
        <f t="shared" si="698"/>
        <v>0</v>
      </c>
      <c r="K823" s="147">
        <f t="shared" si="698"/>
        <v>0</v>
      </c>
      <c r="L823" s="147">
        <f t="shared" si="698"/>
        <v>0</v>
      </c>
      <c r="M823" s="147">
        <f t="shared" si="698"/>
        <v>0</v>
      </c>
      <c r="N823" s="147">
        <f t="shared" si="698"/>
        <v>0</v>
      </c>
      <c r="O823" s="147">
        <f t="shared" si="698"/>
        <v>0</v>
      </c>
      <c r="P823" s="147">
        <f t="shared" si="698"/>
        <v>0</v>
      </c>
      <c r="Q823" s="147">
        <f t="shared" si="698"/>
        <v>0</v>
      </c>
      <c r="R823" s="147">
        <f t="shared" si="698"/>
        <v>0</v>
      </c>
      <c r="S823" s="147">
        <f t="shared" si="698"/>
        <v>0</v>
      </c>
      <c r="T823" s="147">
        <f t="shared" si="698"/>
        <v>0</v>
      </c>
      <c r="AH823" s="146"/>
      <c r="AU823" s="146"/>
      <c r="BH823" s="146"/>
      <c r="BU823" s="146"/>
      <c r="CH823" s="146"/>
      <c r="CU823" s="146"/>
      <c r="DH823" s="146"/>
      <c r="DU823" s="146"/>
      <c r="EH823" s="146"/>
    </row>
    <row r="824" spans="1:138" ht="15.75" hidden="1" x14ac:dyDescent="0.25">
      <c r="A824" s="2">
        <f t="shared" si="694"/>
        <v>125</v>
      </c>
      <c r="B824" s="88">
        <f t="shared" si="694"/>
        <v>0</v>
      </c>
      <c r="C824" s="88">
        <f t="shared" si="694"/>
        <v>0</v>
      </c>
      <c r="D824" s="2">
        <f t="shared" si="694"/>
        <v>0</v>
      </c>
      <c r="E824" s="127">
        <f t="shared" si="694"/>
        <v>0</v>
      </c>
      <c r="H824" s="138">
        <v>0</v>
      </c>
      <c r="I824" s="147">
        <f t="shared" ref="I824:T824" si="699">I129-I268+H824</f>
        <v>0</v>
      </c>
      <c r="J824" s="147">
        <f t="shared" si="699"/>
        <v>0</v>
      </c>
      <c r="K824" s="147">
        <f t="shared" si="699"/>
        <v>0</v>
      </c>
      <c r="L824" s="147">
        <f t="shared" si="699"/>
        <v>0</v>
      </c>
      <c r="M824" s="147">
        <f t="shared" si="699"/>
        <v>0</v>
      </c>
      <c r="N824" s="147">
        <f t="shared" si="699"/>
        <v>0</v>
      </c>
      <c r="O824" s="147">
        <f t="shared" si="699"/>
        <v>0</v>
      </c>
      <c r="P824" s="147">
        <f t="shared" si="699"/>
        <v>0</v>
      </c>
      <c r="Q824" s="147">
        <f t="shared" si="699"/>
        <v>0</v>
      </c>
      <c r="R824" s="147">
        <f t="shared" si="699"/>
        <v>0</v>
      </c>
      <c r="S824" s="147">
        <f t="shared" si="699"/>
        <v>0</v>
      </c>
      <c r="T824" s="147">
        <f t="shared" si="699"/>
        <v>0</v>
      </c>
      <c r="AH824" s="146"/>
      <c r="AU824" s="146"/>
      <c r="BH824" s="146"/>
      <c r="BU824" s="146"/>
      <c r="CH824" s="146"/>
      <c r="CU824" s="146"/>
      <c r="DH824" s="146"/>
      <c r="DU824" s="146"/>
      <c r="EH824" s="146"/>
    </row>
    <row r="825" spans="1:138" ht="15.75" hidden="1" x14ac:dyDescent="0.25">
      <c r="A825" s="2">
        <f t="shared" si="694"/>
        <v>126</v>
      </c>
      <c r="B825" s="88">
        <f t="shared" si="694"/>
        <v>0</v>
      </c>
      <c r="C825" s="88">
        <f t="shared" si="694"/>
        <v>0</v>
      </c>
      <c r="D825" s="2">
        <f t="shared" si="694"/>
        <v>0</v>
      </c>
      <c r="E825" s="127">
        <f t="shared" si="694"/>
        <v>0</v>
      </c>
      <c r="H825" s="138">
        <v>0</v>
      </c>
      <c r="I825" s="147">
        <f t="shared" ref="I825:T825" si="700">I130-I269+H825</f>
        <v>0</v>
      </c>
      <c r="J825" s="147">
        <f t="shared" si="700"/>
        <v>0</v>
      </c>
      <c r="K825" s="147">
        <f t="shared" si="700"/>
        <v>0</v>
      </c>
      <c r="L825" s="147">
        <f t="shared" si="700"/>
        <v>0</v>
      </c>
      <c r="M825" s="147">
        <f t="shared" si="700"/>
        <v>0</v>
      </c>
      <c r="N825" s="147">
        <f t="shared" si="700"/>
        <v>0</v>
      </c>
      <c r="O825" s="147">
        <f t="shared" si="700"/>
        <v>0</v>
      </c>
      <c r="P825" s="147">
        <f t="shared" si="700"/>
        <v>0</v>
      </c>
      <c r="Q825" s="147">
        <f t="shared" si="700"/>
        <v>0</v>
      </c>
      <c r="R825" s="147">
        <f t="shared" si="700"/>
        <v>0</v>
      </c>
      <c r="S825" s="147">
        <f t="shared" si="700"/>
        <v>0</v>
      </c>
      <c r="T825" s="147">
        <f t="shared" si="700"/>
        <v>0</v>
      </c>
      <c r="AH825" s="146"/>
      <c r="AU825" s="146"/>
      <c r="BH825" s="146"/>
      <c r="BU825" s="146"/>
      <c r="CH825" s="146"/>
      <c r="CU825" s="146"/>
      <c r="DH825" s="146"/>
      <c r="DU825" s="146"/>
      <c r="EH825" s="146"/>
    </row>
    <row r="826" spans="1:138" ht="15.75" hidden="1" x14ac:dyDescent="0.25">
      <c r="A826" s="2">
        <f t="shared" si="694"/>
        <v>127</v>
      </c>
      <c r="B826" s="88">
        <f t="shared" si="694"/>
        <v>0</v>
      </c>
      <c r="C826" s="88">
        <f t="shared" si="694"/>
        <v>0</v>
      </c>
      <c r="D826" s="2">
        <f t="shared" si="694"/>
        <v>0</v>
      </c>
      <c r="E826" s="127">
        <f t="shared" si="694"/>
        <v>0</v>
      </c>
      <c r="H826" s="138">
        <v>0</v>
      </c>
      <c r="I826" s="147">
        <f t="shared" ref="I826:T826" si="701">I131-I270+H826</f>
        <v>0</v>
      </c>
      <c r="J826" s="147">
        <f t="shared" si="701"/>
        <v>0</v>
      </c>
      <c r="K826" s="147">
        <f t="shared" si="701"/>
        <v>0</v>
      </c>
      <c r="L826" s="147">
        <f t="shared" si="701"/>
        <v>0</v>
      </c>
      <c r="M826" s="147">
        <f t="shared" si="701"/>
        <v>0</v>
      </c>
      <c r="N826" s="147">
        <f t="shared" si="701"/>
        <v>0</v>
      </c>
      <c r="O826" s="147">
        <f t="shared" si="701"/>
        <v>0</v>
      </c>
      <c r="P826" s="147">
        <f t="shared" si="701"/>
        <v>0</v>
      </c>
      <c r="Q826" s="147">
        <f t="shared" si="701"/>
        <v>0</v>
      </c>
      <c r="R826" s="147">
        <f t="shared" si="701"/>
        <v>0</v>
      </c>
      <c r="S826" s="147">
        <f t="shared" si="701"/>
        <v>0</v>
      </c>
      <c r="T826" s="147">
        <f t="shared" si="701"/>
        <v>0</v>
      </c>
      <c r="AH826" s="146"/>
      <c r="AU826" s="146"/>
      <c r="BH826" s="146"/>
      <c r="BU826" s="146"/>
      <c r="CH826" s="146"/>
      <c r="CU826" s="146"/>
      <c r="DH826" s="146"/>
      <c r="DU826" s="146"/>
      <c r="EH826" s="146"/>
    </row>
    <row r="827" spans="1:138" ht="15.75" hidden="1" x14ac:dyDescent="0.25">
      <c r="A827" s="2">
        <f t="shared" si="694"/>
        <v>128</v>
      </c>
      <c r="B827" s="88">
        <f t="shared" si="694"/>
        <v>0</v>
      </c>
      <c r="C827" s="88">
        <f t="shared" si="694"/>
        <v>0</v>
      </c>
      <c r="D827" s="2">
        <f t="shared" si="694"/>
        <v>0</v>
      </c>
      <c r="E827" s="127">
        <f t="shared" si="694"/>
        <v>0</v>
      </c>
      <c r="H827" s="138">
        <v>0</v>
      </c>
      <c r="I827" s="147">
        <f t="shared" ref="I827:T827" si="702">I132-I271+H827</f>
        <v>0</v>
      </c>
      <c r="J827" s="147">
        <f t="shared" si="702"/>
        <v>0</v>
      </c>
      <c r="K827" s="147">
        <f t="shared" si="702"/>
        <v>0</v>
      </c>
      <c r="L827" s="147">
        <f t="shared" si="702"/>
        <v>0</v>
      </c>
      <c r="M827" s="147">
        <f t="shared" si="702"/>
        <v>0</v>
      </c>
      <c r="N827" s="147">
        <f t="shared" si="702"/>
        <v>0</v>
      </c>
      <c r="O827" s="147">
        <f t="shared" si="702"/>
        <v>0</v>
      </c>
      <c r="P827" s="147">
        <f t="shared" si="702"/>
        <v>0</v>
      </c>
      <c r="Q827" s="147">
        <f t="shared" si="702"/>
        <v>0</v>
      </c>
      <c r="R827" s="147">
        <f t="shared" si="702"/>
        <v>0</v>
      </c>
      <c r="S827" s="147">
        <f t="shared" si="702"/>
        <v>0</v>
      </c>
      <c r="T827" s="147">
        <f t="shared" si="702"/>
        <v>0</v>
      </c>
      <c r="AH827" s="146"/>
      <c r="AU827" s="146"/>
      <c r="BH827" s="146"/>
      <c r="BU827" s="146"/>
      <c r="CH827" s="146"/>
      <c r="CU827" s="146"/>
      <c r="DH827" s="146"/>
      <c r="DU827" s="146"/>
      <c r="EH827" s="146"/>
    </row>
    <row r="828" spans="1:138" ht="15.75" hidden="1" x14ac:dyDescent="0.25">
      <c r="A828" s="2">
        <f t="shared" si="694"/>
        <v>129</v>
      </c>
      <c r="B828" s="88">
        <f t="shared" si="694"/>
        <v>0</v>
      </c>
      <c r="C828" s="88">
        <f t="shared" si="694"/>
        <v>0</v>
      </c>
      <c r="D828" s="2">
        <f t="shared" si="694"/>
        <v>0</v>
      </c>
      <c r="E828" s="127">
        <f t="shared" si="694"/>
        <v>0</v>
      </c>
      <c r="H828" s="138">
        <v>0</v>
      </c>
      <c r="I828" s="147">
        <f t="shared" ref="I828:T828" si="703">I133-I272+H828</f>
        <v>0</v>
      </c>
      <c r="J828" s="147">
        <f t="shared" si="703"/>
        <v>0</v>
      </c>
      <c r="K828" s="147">
        <f t="shared" si="703"/>
        <v>0</v>
      </c>
      <c r="L828" s="147">
        <f t="shared" si="703"/>
        <v>0</v>
      </c>
      <c r="M828" s="147">
        <f t="shared" si="703"/>
        <v>0</v>
      </c>
      <c r="N828" s="147">
        <f t="shared" si="703"/>
        <v>0</v>
      </c>
      <c r="O828" s="147">
        <f t="shared" si="703"/>
        <v>0</v>
      </c>
      <c r="P828" s="147">
        <f t="shared" si="703"/>
        <v>0</v>
      </c>
      <c r="Q828" s="147">
        <f t="shared" si="703"/>
        <v>0</v>
      </c>
      <c r="R828" s="147">
        <f t="shared" si="703"/>
        <v>0</v>
      </c>
      <c r="S828" s="147">
        <f t="shared" si="703"/>
        <v>0</v>
      </c>
      <c r="T828" s="147">
        <f t="shared" si="703"/>
        <v>0</v>
      </c>
      <c r="AH828" s="146"/>
      <c r="AU828" s="146"/>
      <c r="BH828" s="146"/>
      <c r="BU828" s="146"/>
      <c r="CH828" s="146"/>
      <c r="CU828" s="146"/>
      <c r="DH828" s="146"/>
      <c r="DU828" s="146"/>
      <c r="EH828" s="146"/>
    </row>
    <row r="829" spans="1:138" ht="15.75" hidden="1" x14ac:dyDescent="0.25">
      <c r="A829" s="2">
        <f t="shared" si="694"/>
        <v>130</v>
      </c>
      <c r="B829" s="88">
        <f t="shared" si="694"/>
        <v>0</v>
      </c>
      <c r="C829" s="88">
        <f t="shared" si="694"/>
        <v>0</v>
      </c>
      <c r="D829" s="2">
        <f t="shared" si="694"/>
        <v>0</v>
      </c>
      <c r="E829" s="127">
        <f t="shared" si="694"/>
        <v>0</v>
      </c>
      <c r="H829" s="138">
        <v>0</v>
      </c>
      <c r="I829" s="147">
        <f t="shared" ref="I829:T829" si="704">I134-I273+H829</f>
        <v>0</v>
      </c>
      <c r="J829" s="147">
        <f t="shared" si="704"/>
        <v>0</v>
      </c>
      <c r="K829" s="147">
        <f t="shared" si="704"/>
        <v>0</v>
      </c>
      <c r="L829" s="147">
        <f t="shared" si="704"/>
        <v>0</v>
      </c>
      <c r="M829" s="147">
        <f t="shared" si="704"/>
        <v>0</v>
      </c>
      <c r="N829" s="147">
        <f t="shared" si="704"/>
        <v>0</v>
      </c>
      <c r="O829" s="147">
        <f t="shared" si="704"/>
        <v>0</v>
      </c>
      <c r="P829" s="147">
        <f t="shared" si="704"/>
        <v>0</v>
      </c>
      <c r="Q829" s="147">
        <f t="shared" si="704"/>
        <v>0</v>
      </c>
      <c r="R829" s="147">
        <f t="shared" si="704"/>
        <v>0</v>
      </c>
      <c r="S829" s="147">
        <f t="shared" si="704"/>
        <v>0</v>
      </c>
      <c r="T829" s="147">
        <f t="shared" si="704"/>
        <v>0</v>
      </c>
      <c r="AH829" s="146"/>
      <c r="AU829" s="146"/>
      <c r="BH829" s="146"/>
      <c r="BU829" s="146"/>
      <c r="CH829" s="146"/>
      <c r="CU829" s="146"/>
      <c r="DH829" s="146"/>
      <c r="DU829" s="146"/>
      <c r="EH829" s="146"/>
    </row>
    <row r="830" spans="1:138" ht="15.75" hidden="1" x14ac:dyDescent="0.25">
      <c r="A830" s="2">
        <f t="shared" ref="A830:E834" si="705">A691</f>
        <v>131</v>
      </c>
      <c r="B830" s="88">
        <f t="shared" si="705"/>
        <v>0</v>
      </c>
      <c r="C830" s="88">
        <f t="shared" si="705"/>
        <v>0</v>
      </c>
      <c r="D830" s="2">
        <f t="shared" si="705"/>
        <v>0</v>
      </c>
      <c r="E830" s="127">
        <f t="shared" si="705"/>
        <v>0</v>
      </c>
      <c r="H830" s="138">
        <v>0</v>
      </c>
      <c r="I830" s="147">
        <f t="shared" ref="I830:T830" si="706">I135-I274+H830</f>
        <v>0</v>
      </c>
      <c r="J830" s="147">
        <f t="shared" si="706"/>
        <v>0</v>
      </c>
      <c r="K830" s="147">
        <f t="shared" si="706"/>
        <v>0</v>
      </c>
      <c r="L830" s="147">
        <f t="shared" si="706"/>
        <v>0</v>
      </c>
      <c r="M830" s="147">
        <f t="shared" si="706"/>
        <v>0</v>
      </c>
      <c r="N830" s="147">
        <f t="shared" si="706"/>
        <v>0</v>
      </c>
      <c r="O830" s="147">
        <f t="shared" si="706"/>
        <v>0</v>
      </c>
      <c r="P830" s="147">
        <f t="shared" si="706"/>
        <v>0</v>
      </c>
      <c r="Q830" s="147">
        <f t="shared" si="706"/>
        <v>0</v>
      </c>
      <c r="R830" s="147">
        <f t="shared" si="706"/>
        <v>0</v>
      </c>
      <c r="S830" s="147">
        <f t="shared" si="706"/>
        <v>0</v>
      </c>
      <c r="T830" s="147">
        <f t="shared" si="706"/>
        <v>0</v>
      </c>
      <c r="AH830" s="146"/>
      <c r="AU830" s="146"/>
      <c r="BH830" s="146"/>
      <c r="BU830" s="146"/>
      <c r="CH830" s="146"/>
      <c r="CU830" s="146"/>
      <c r="DH830" s="146"/>
      <c r="DU830" s="146"/>
      <c r="EH830" s="146"/>
    </row>
    <row r="831" spans="1:138" ht="15.75" hidden="1" x14ac:dyDescent="0.25">
      <c r="A831" s="2">
        <f t="shared" si="705"/>
        <v>132</v>
      </c>
      <c r="B831" s="88">
        <f t="shared" si="705"/>
        <v>0</v>
      </c>
      <c r="C831" s="88">
        <f t="shared" si="705"/>
        <v>0</v>
      </c>
      <c r="D831" s="2">
        <f t="shared" si="705"/>
        <v>0</v>
      </c>
      <c r="E831" s="127">
        <f t="shared" si="705"/>
        <v>0</v>
      </c>
      <c r="H831" s="138">
        <v>0</v>
      </c>
      <c r="I831" s="147">
        <f t="shared" ref="I831:T831" si="707">I136-I275+H831</f>
        <v>0</v>
      </c>
      <c r="J831" s="147">
        <f t="shared" si="707"/>
        <v>0</v>
      </c>
      <c r="K831" s="147">
        <f t="shared" si="707"/>
        <v>0</v>
      </c>
      <c r="L831" s="147">
        <f t="shared" si="707"/>
        <v>0</v>
      </c>
      <c r="M831" s="147">
        <f t="shared" si="707"/>
        <v>0</v>
      </c>
      <c r="N831" s="147">
        <f t="shared" si="707"/>
        <v>0</v>
      </c>
      <c r="O831" s="147">
        <f t="shared" si="707"/>
        <v>0</v>
      </c>
      <c r="P831" s="147">
        <f t="shared" si="707"/>
        <v>0</v>
      </c>
      <c r="Q831" s="147">
        <f t="shared" si="707"/>
        <v>0</v>
      </c>
      <c r="R831" s="147">
        <f t="shared" si="707"/>
        <v>0</v>
      </c>
      <c r="S831" s="147">
        <f t="shared" si="707"/>
        <v>0</v>
      </c>
      <c r="T831" s="147">
        <f t="shared" si="707"/>
        <v>0</v>
      </c>
      <c r="AH831" s="146"/>
      <c r="AU831" s="146"/>
      <c r="BH831" s="146"/>
      <c r="BU831" s="146"/>
      <c r="CH831" s="146"/>
      <c r="CU831" s="146"/>
      <c r="DH831" s="146"/>
      <c r="DU831" s="146"/>
      <c r="EH831" s="146"/>
    </row>
    <row r="832" spans="1:138" ht="15.75" hidden="1" x14ac:dyDescent="0.25">
      <c r="A832" s="2">
        <f t="shared" si="705"/>
        <v>133</v>
      </c>
      <c r="B832" s="88">
        <f t="shared" si="705"/>
        <v>0</v>
      </c>
      <c r="C832" s="88">
        <f t="shared" si="705"/>
        <v>0</v>
      </c>
      <c r="D832" s="2">
        <f t="shared" si="705"/>
        <v>0</v>
      </c>
      <c r="E832" s="127">
        <f t="shared" si="705"/>
        <v>0</v>
      </c>
      <c r="H832" s="138">
        <v>0</v>
      </c>
      <c r="I832" s="147">
        <f t="shared" ref="I832:T832" si="708">I137-I276+H832</f>
        <v>0</v>
      </c>
      <c r="J832" s="147">
        <f t="shared" si="708"/>
        <v>0</v>
      </c>
      <c r="K832" s="147">
        <f t="shared" si="708"/>
        <v>0</v>
      </c>
      <c r="L832" s="147">
        <f t="shared" si="708"/>
        <v>0</v>
      </c>
      <c r="M832" s="147">
        <f t="shared" si="708"/>
        <v>0</v>
      </c>
      <c r="N832" s="147">
        <f t="shared" si="708"/>
        <v>0</v>
      </c>
      <c r="O832" s="147">
        <f t="shared" si="708"/>
        <v>0</v>
      </c>
      <c r="P832" s="147">
        <f t="shared" si="708"/>
        <v>0</v>
      </c>
      <c r="Q832" s="147">
        <f t="shared" si="708"/>
        <v>0</v>
      </c>
      <c r="R832" s="147">
        <f t="shared" si="708"/>
        <v>0</v>
      </c>
      <c r="S832" s="147">
        <f t="shared" si="708"/>
        <v>0</v>
      </c>
      <c r="T832" s="147">
        <f t="shared" si="708"/>
        <v>0</v>
      </c>
      <c r="AH832" s="146"/>
      <c r="AU832" s="146"/>
      <c r="BH832" s="146"/>
      <c r="BU832" s="146"/>
      <c r="CH832" s="146"/>
      <c r="CU832" s="146"/>
      <c r="DH832" s="146"/>
      <c r="DU832" s="146"/>
      <c r="EH832" s="146"/>
    </row>
    <row r="833" spans="1:138" ht="15.75" hidden="1" x14ac:dyDescent="0.25">
      <c r="A833" s="2">
        <f t="shared" si="705"/>
        <v>134</v>
      </c>
      <c r="B833" s="88">
        <f t="shared" si="705"/>
        <v>0</v>
      </c>
      <c r="C833" s="88">
        <f t="shared" si="705"/>
        <v>0</v>
      </c>
      <c r="D833" s="2">
        <f t="shared" si="705"/>
        <v>0</v>
      </c>
      <c r="E833" s="127">
        <f t="shared" si="705"/>
        <v>0</v>
      </c>
      <c r="H833" s="138">
        <v>0</v>
      </c>
      <c r="I833" s="147">
        <f t="shared" ref="I833:T833" si="709">I138-I277+H833</f>
        <v>0</v>
      </c>
      <c r="J833" s="147">
        <f t="shared" si="709"/>
        <v>0</v>
      </c>
      <c r="K833" s="147">
        <f t="shared" si="709"/>
        <v>0</v>
      </c>
      <c r="L833" s="147">
        <f t="shared" si="709"/>
        <v>0</v>
      </c>
      <c r="M833" s="147">
        <f t="shared" si="709"/>
        <v>0</v>
      </c>
      <c r="N833" s="147">
        <f t="shared" si="709"/>
        <v>0</v>
      </c>
      <c r="O833" s="147">
        <f t="shared" si="709"/>
        <v>0</v>
      </c>
      <c r="P833" s="147">
        <f t="shared" si="709"/>
        <v>0</v>
      </c>
      <c r="Q833" s="147">
        <f t="shared" si="709"/>
        <v>0</v>
      </c>
      <c r="R833" s="147">
        <f t="shared" si="709"/>
        <v>0</v>
      </c>
      <c r="S833" s="147">
        <f t="shared" si="709"/>
        <v>0</v>
      </c>
      <c r="T833" s="147">
        <f t="shared" si="709"/>
        <v>0</v>
      </c>
      <c r="AH833" s="146"/>
      <c r="AU833" s="146"/>
      <c r="BH833" s="146"/>
      <c r="BU833" s="146"/>
      <c r="CH833" s="146"/>
      <c r="CU833" s="146"/>
      <c r="DH833" s="146"/>
      <c r="DU833" s="146"/>
      <c r="EH833" s="146"/>
    </row>
    <row r="834" spans="1:138" ht="15.75" hidden="1" x14ac:dyDescent="0.25">
      <c r="A834" s="2">
        <f t="shared" si="705"/>
        <v>0</v>
      </c>
      <c r="B834" s="88">
        <f t="shared" si="705"/>
        <v>0</v>
      </c>
      <c r="C834" s="88">
        <f t="shared" si="705"/>
        <v>0</v>
      </c>
      <c r="D834" s="2">
        <f t="shared" si="705"/>
        <v>0</v>
      </c>
      <c r="E834" s="127">
        <f t="shared" si="705"/>
        <v>0</v>
      </c>
      <c r="H834" s="138">
        <v>0</v>
      </c>
      <c r="I834" s="83">
        <f t="shared" ref="I834:T834" si="710">I139-I278+H834</f>
        <v>0</v>
      </c>
      <c r="J834" s="83">
        <f t="shared" si="710"/>
        <v>0</v>
      </c>
      <c r="K834" s="83">
        <f t="shared" si="710"/>
        <v>0</v>
      </c>
      <c r="L834" s="83">
        <f t="shared" si="710"/>
        <v>0</v>
      </c>
      <c r="M834" s="83">
        <f t="shared" si="710"/>
        <v>0</v>
      </c>
      <c r="N834" s="83">
        <f t="shared" si="710"/>
        <v>0</v>
      </c>
      <c r="O834" s="83">
        <f t="shared" si="710"/>
        <v>0</v>
      </c>
      <c r="P834" s="83">
        <f t="shared" si="710"/>
        <v>0</v>
      </c>
      <c r="Q834" s="83">
        <f t="shared" si="710"/>
        <v>0</v>
      </c>
      <c r="R834" s="83">
        <f t="shared" si="710"/>
        <v>0</v>
      </c>
      <c r="S834" s="83">
        <f t="shared" si="710"/>
        <v>0</v>
      </c>
      <c r="T834" s="83">
        <f t="shared" si="710"/>
        <v>0</v>
      </c>
      <c r="V834" s="83">
        <f>T834+V695</f>
        <v>0</v>
      </c>
      <c r="W834" s="83">
        <f t="shared" ref="W834:AG834" si="711">V834+W695</f>
        <v>0</v>
      </c>
      <c r="X834" s="83">
        <f t="shared" si="711"/>
        <v>0</v>
      </c>
      <c r="Y834" s="83">
        <f t="shared" si="711"/>
        <v>0</v>
      </c>
      <c r="Z834" s="83">
        <f t="shared" si="711"/>
        <v>0</v>
      </c>
      <c r="AA834" s="83">
        <f t="shared" si="711"/>
        <v>0</v>
      </c>
      <c r="AB834" s="83">
        <f t="shared" si="711"/>
        <v>0</v>
      </c>
      <c r="AC834" s="83">
        <f t="shared" si="711"/>
        <v>0</v>
      </c>
      <c r="AD834" s="83">
        <f t="shared" si="711"/>
        <v>0</v>
      </c>
      <c r="AE834" s="83" t="e">
        <f t="shared" si="711"/>
        <v>#REF!</v>
      </c>
      <c r="AF834" s="83" t="e">
        <f t="shared" si="711"/>
        <v>#REF!</v>
      </c>
      <c r="AG834" s="83" t="e">
        <f t="shared" si="711"/>
        <v>#REF!</v>
      </c>
      <c r="AI834" s="83" t="e">
        <f>AG834+AI695</f>
        <v>#REF!</v>
      </c>
      <c r="AJ834" s="83" t="e">
        <f t="shared" ref="AJ834:AT834" si="712">AI834+AJ695</f>
        <v>#REF!</v>
      </c>
      <c r="AK834" s="83" t="e">
        <f t="shared" si="712"/>
        <v>#REF!</v>
      </c>
      <c r="AL834" s="83" t="e">
        <f t="shared" si="712"/>
        <v>#REF!</v>
      </c>
      <c r="AM834" s="83" t="e">
        <f t="shared" si="712"/>
        <v>#REF!</v>
      </c>
      <c r="AN834" s="83" t="e">
        <f t="shared" si="712"/>
        <v>#REF!</v>
      </c>
      <c r="AO834" s="83" t="e">
        <f t="shared" si="712"/>
        <v>#REF!</v>
      </c>
      <c r="AP834" s="83" t="e">
        <f t="shared" si="712"/>
        <v>#REF!</v>
      </c>
      <c r="AQ834" s="83" t="e">
        <f t="shared" si="712"/>
        <v>#REF!</v>
      </c>
      <c r="AR834" s="83" t="e">
        <f t="shared" si="712"/>
        <v>#REF!</v>
      </c>
      <c r="AS834" s="83" t="e">
        <f t="shared" si="712"/>
        <v>#REF!</v>
      </c>
      <c r="AT834" s="83" t="e">
        <f t="shared" si="712"/>
        <v>#REF!</v>
      </c>
      <c r="AV834" s="83" t="e">
        <f>AT834+AV695</f>
        <v>#REF!</v>
      </c>
      <c r="AW834" s="83" t="e">
        <f t="shared" ref="AW834:BG834" si="713">AV834+AW695</f>
        <v>#REF!</v>
      </c>
      <c r="AX834" s="83" t="e">
        <f t="shared" si="713"/>
        <v>#REF!</v>
      </c>
      <c r="AY834" s="83" t="e">
        <f t="shared" si="713"/>
        <v>#REF!</v>
      </c>
      <c r="AZ834" s="83" t="e">
        <f t="shared" si="713"/>
        <v>#REF!</v>
      </c>
      <c r="BA834" s="83" t="e">
        <f t="shared" si="713"/>
        <v>#REF!</v>
      </c>
      <c r="BB834" s="83" t="e">
        <f t="shared" si="713"/>
        <v>#REF!</v>
      </c>
      <c r="BC834" s="83" t="e">
        <f t="shared" si="713"/>
        <v>#REF!</v>
      </c>
      <c r="BD834" s="83" t="e">
        <f t="shared" si="713"/>
        <v>#REF!</v>
      </c>
      <c r="BE834" s="83" t="e">
        <f t="shared" si="713"/>
        <v>#REF!</v>
      </c>
      <c r="BF834" s="83" t="e">
        <f t="shared" si="713"/>
        <v>#REF!</v>
      </c>
      <c r="BG834" s="83" t="e">
        <f t="shared" si="713"/>
        <v>#REF!</v>
      </c>
      <c r="BI834" s="83" t="e">
        <f>BG834+BI695</f>
        <v>#REF!</v>
      </c>
      <c r="BJ834" s="83" t="e">
        <f t="shared" ref="BJ834:BT834" si="714">BI834+BJ695</f>
        <v>#REF!</v>
      </c>
      <c r="BK834" s="83" t="e">
        <f t="shared" si="714"/>
        <v>#REF!</v>
      </c>
      <c r="BL834" s="83" t="e">
        <f t="shared" si="714"/>
        <v>#REF!</v>
      </c>
      <c r="BM834" s="83" t="e">
        <f t="shared" si="714"/>
        <v>#REF!</v>
      </c>
      <c r="BN834" s="83" t="e">
        <f t="shared" si="714"/>
        <v>#REF!</v>
      </c>
      <c r="BO834" s="83" t="e">
        <f t="shared" si="714"/>
        <v>#REF!</v>
      </c>
      <c r="BP834" s="83" t="e">
        <f t="shared" si="714"/>
        <v>#REF!</v>
      </c>
      <c r="BQ834" s="83" t="e">
        <f t="shared" si="714"/>
        <v>#REF!</v>
      </c>
      <c r="BR834" s="83" t="e">
        <f t="shared" si="714"/>
        <v>#REF!</v>
      </c>
      <c r="BS834" s="83" t="e">
        <f t="shared" si="714"/>
        <v>#REF!</v>
      </c>
      <c r="BT834" s="83" t="e">
        <f t="shared" si="714"/>
        <v>#REF!</v>
      </c>
      <c r="BV834" s="83" t="e">
        <f>BT834+BV695</f>
        <v>#REF!</v>
      </c>
      <c r="BW834" s="83" t="e">
        <f t="shared" ref="BW834:CG834" si="715">BV834+BW695</f>
        <v>#REF!</v>
      </c>
      <c r="BX834" s="83" t="e">
        <f t="shared" si="715"/>
        <v>#REF!</v>
      </c>
      <c r="BY834" s="83" t="e">
        <f t="shared" si="715"/>
        <v>#REF!</v>
      </c>
      <c r="BZ834" s="83" t="e">
        <f t="shared" si="715"/>
        <v>#REF!</v>
      </c>
      <c r="CA834" s="83" t="e">
        <f t="shared" si="715"/>
        <v>#REF!</v>
      </c>
      <c r="CB834" s="83" t="e">
        <f t="shared" si="715"/>
        <v>#REF!</v>
      </c>
      <c r="CC834" s="83" t="e">
        <f t="shared" si="715"/>
        <v>#REF!</v>
      </c>
      <c r="CD834" s="83" t="e">
        <f t="shared" si="715"/>
        <v>#REF!</v>
      </c>
      <c r="CE834" s="83" t="e">
        <f t="shared" si="715"/>
        <v>#REF!</v>
      </c>
      <c r="CF834" s="83" t="e">
        <f t="shared" si="715"/>
        <v>#REF!</v>
      </c>
      <c r="CG834" s="83" t="e">
        <f t="shared" si="715"/>
        <v>#REF!</v>
      </c>
      <c r="CI834" s="83" t="e">
        <f>CG834+CI695</f>
        <v>#REF!</v>
      </c>
      <c r="CJ834" s="83" t="e">
        <f t="shared" ref="CJ834:CT834" si="716">CI834+CJ695</f>
        <v>#REF!</v>
      </c>
      <c r="CK834" s="83" t="e">
        <f t="shared" si="716"/>
        <v>#REF!</v>
      </c>
      <c r="CL834" s="83" t="e">
        <f t="shared" si="716"/>
        <v>#REF!</v>
      </c>
      <c r="CM834" s="83" t="e">
        <f t="shared" si="716"/>
        <v>#REF!</v>
      </c>
      <c r="CN834" s="83" t="e">
        <f t="shared" si="716"/>
        <v>#REF!</v>
      </c>
      <c r="CO834" s="83" t="e">
        <f t="shared" si="716"/>
        <v>#REF!</v>
      </c>
      <c r="CP834" s="83" t="e">
        <f t="shared" si="716"/>
        <v>#REF!</v>
      </c>
      <c r="CQ834" s="83" t="e">
        <f t="shared" si="716"/>
        <v>#REF!</v>
      </c>
      <c r="CR834" s="83" t="e">
        <f t="shared" si="716"/>
        <v>#REF!</v>
      </c>
      <c r="CS834" s="83" t="e">
        <f t="shared" si="716"/>
        <v>#REF!</v>
      </c>
      <c r="CT834" s="83" t="e">
        <f t="shared" si="716"/>
        <v>#REF!</v>
      </c>
      <c r="CV834" s="83" t="e">
        <f>CT834+CV695</f>
        <v>#REF!</v>
      </c>
      <c r="CW834" s="83" t="e">
        <f t="shared" ref="CW834:DG834" si="717">CV834+CW695</f>
        <v>#REF!</v>
      </c>
      <c r="CX834" s="83" t="e">
        <f t="shared" si="717"/>
        <v>#REF!</v>
      </c>
      <c r="CY834" s="83" t="e">
        <f t="shared" si="717"/>
        <v>#REF!</v>
      </c>
      <c r="CZ834" s="83" t="e">
        <f t="shared" si="717"/>
        <v>#REF!</v>
      </c>
      <c r="DA834" s="83" t="e">
        <f t="shared" si="717"/>
        <v>#REF!</v>
      </c>
      <c r="DB834" s="83" t="e">
        <f t="shared" si="717"/>
        <v>#REF!</v>
      </c>
      <c r="DC834" s="83" t="e">
        <f t="shared" si="717"/>
        <v>#REF!</v>
      </c>
      <c r="DD834" s="83" t="e">
        <f t="shared" si="717"/>
        <v>#REF!</v>
      </c>
      <c r="DE834" s="83" t="e">
        <f t="shared" si="717"/>
        <v>#REF!</v>
      </c>
      <c r="DF834" s="83" t="e">
        <f t="shared" si="717"/>
        <v>#REF!</v>
      </c>
      <c r="DG834" s="83" t="e">
        <f t="shared" si="717"/>
        <v>#REF!</v>
      </c>
      <c r="DI834" s="83" t="e">
        <f>DG834+DI695</f>
        <v>#REF!</v>
      </c>
      <c r="DJ834" s="83" t="e">
        <f t="shared" ref="DJ834:DT834" si="718">DI834+DJ695</f>
        <v>#REF!</v>
      </c>
      <c r="DK834" s="83" t="e">
        <f t="shared" si="718"/>
        <v>#REF!</v>
      </c>
      <c r="DL834" s="83" t="e">
        <f t="shared" si="718"/>
        <v>#REF!</v>
      </c>
      <c r="DM834" s="83" t="e">
        <f t="shared" si="718"/>
        <v>#REF!</v>
      </c>
      <c r="DN834" s="83" t="e">
        <f t="shared" si="718"/>
        <v>#REF!</v>
      </c>
      <c r="DO834" s="83" t="e">
        <f t="shared" si="718"/>
        <v>#REF!</v>
      </c>
      <c r="DP834" s="83" t="e">
        <f t="shared" si="718"/>
        <v>#REF!</v>
      </c>
      <c r="DQ834" s="83" t="e">
        <f t="shared" si="718"/>
        <v>#REF!</v>
      </c>
      <c r="DR834" s="83" t="e">
        <f t="shared" si="718"/>
        <v>#REF!</v>
      </c>
      <c r="DS834" s="83" t="e">
        <f t="shared" si="718"/>
        <v>#REF!</v>
      </c>
      <c r="DT834" s="83" t="e">
        <f t="shared" si="718"/>
        <v>#REF!</v>
      </c>
      <c r="DV834" s="83" t="e">
        <f>DT834+DV695</f>
        <v>#REF!</v>
      </c>
      <c r="DW834" s="83" t="e">
        <f t="shared" ref="DW834:EG834" si="719">DV834+DW695</f>
        <v>#REF!</v>
      </c>
      <c r="DX834" s="83" t="e">
        <f t="shared" si="719"/>
        <v>#REF!</v>
      </c>
      <c r="DY834" s="83" t="e">
        <f t="shared" si="719"/>
        <v>#REF!</v>
      </c>
      <c r="DZ834" s="83" t="e">
        <f t="shared" si="719"/>
        <v>#REF!</v>
      </c>
      <c r="EA834" s="83" t="e">
        <f t="shared" si="719"/>
        <v>#REF!</v>
      </c>
      <c r="EB834" s="83" t="e">
        <f t="shared" si="719"/>
        <v>#REF!</v>
      </c>
      <c r="EC834" s="83" t="e">
        <f t="shared" si="719"/>
        <v>#REF!</v>
      </c>
      <c r="ED834" s="83" t="e">
        <f t="shared" si="719"/>
        <v>#REF!</v>
      </c>
      <c r="EE834" s="83" t="e">
        <f t="shared" si="719"/>
        <v>#REF!</v>
      </c>
      <c r="EF834" s="83" t="e">
        <f t="shared" si="719"/>
        <v>#REF!</v>
      </c>
      <c r="EG834" s="83" t="e">
        <f t="shared" si="719"/>
        <v>#REF!</v>
      </c>
    </row>
    <row r="835" spans="1:138" ht="15.75" x14ac:dyDescent="0.25">
      <c r="B835" s="1" t="s">
        <v>152</v>
      </c>
      <c r="E835" s="127"/>
      <c r="H835" s="89">
        <f t="shared" ref="H835:T835" si="720">SUM(H700:H834)</f>
        <v>0</v>
      </c>
      <c r="I835" s="159">
        <f t="shared" si="720"/>
        <v>50000</v>
      </c>
      <c r="J835" s="159">
        <f t="shared" si="720"/>
        <v>100000</v>
      </c>
      <c r="K835" s="159">
        <f t="shared" si="720"/>
        <v>100000</v>
      </c>
      <c r="L835" s="159">
        <f t="shared" si="720"/>
        <v>100000</v>
      </c>
      <c r="M835" s="159">
        <f t="shared" si="720"/>
        <v>100000</v>
      </c>
      <c r="N835" s="159">
        <f t="shared" si="720"/>
        <v>100000</v>
      </c>
      <c r="O835" s="159">
        <f t="shared" si="720"/>
        <v>100000</v>
      </c>
      <c r="P835" s="159">
        <f t="shared" si="720"/>
        <v>100000</v>
      </c>
      <c r="Q835" s="159">
        <f t="shared" si="720"/>
        <v>100000</v>
      </c>
      <c r="R835" s="159">
        <f t="shared" si="720"/>
        <v>400000</v>
      </c>
      <c r="S835" s="159">
        <f t="shared" si="720"/>
        <v>700000</v>
      </c>
      <c r="T835" s="159">
        <f t="shared" si="720"/>
        <v>700000</v>
      </c>
      <c r="U835" s="148">
        <f>(U140-U279+H835)-T835</f>
        <v>0</v>
      </c>
      <c r="V835" s="157">
        <f t="shared" ref="V835:AG835" si="721">SUM(V700:V834)</f>
        <v>0</v>
      </c>
      <c r="W835" s="157">
        <f t="shared" si="721"/>
        <v>0</v>
      </c>
      <c r="X835" s="157">
        <f t="shared" si="721"/>
        <v>0</v>
      </c>
      <c r="Y835" s="157">
        <f t="shared" si="721"/>
        <v>0</v>
      </c>
      <c r="Z835" s="157">
        <f t="shared" si="721"/>
        <v>0</v>
      </c>
      <c r="AA835" s="157">
        <f t="shared" si="721"/>
        <v>0</v>
      </c>
      <c r="AB835" s="157">
        <f t="shared" si="721"/>
        <v>0</v>
      </c>
      <c r="AC835" s="157">
        <f t="shared" si="721"/>
        <v>0</v>
      </c>
      <c r="AD835" s="157">
        <f t="shared" si="721"/>
        <v>0</v>
      </c>
      <c r="AE835" s="157" t="e">
        <f t="shared" si="721"/>
        <v>#REF!</v>
      </c>
      <c r="AF835" s="157" t="e">
        <f t="shared" si="721"/>
        <v>#REF!</v>
      </c>
      <c r="AG835" s="157" t="e">
        <f t="shared" si="721"/>
        <v>#REF!</v>
      </c>
      <c r="AH835" s="162" t="e">
        <f>AH696+T835-AG835</f>
        <v>#REF!</v>
      </c>
      <c r="AI835" s="157" t="e">
        <f t="shared" ref="AI835:AT835" si="722">SUM(AI700:AI834)</f>
        <v>#REF!</v>
      </c>
      <c r="AJ835" s="157" t="e">
        <f t="shared" si="722"/>
        <v>#REF!</v>
      </c>
      <c r="AK835" s="157" t="e">
        <f t="shared" si="722"/>
        <v>#REF!</v>
      </c>
      <c r="AL835" s="157" t="e">
        <f t="shared" si="722"/>
        <v>#REF!</v>
      </c>
      <c r="AM835" s="157" t="e">
        <f t="shared" si="722"/>
        <v>#REF!</v>
      </c>
      <c r="AN835" s="157" t="e">
        <f t="shared" si="722"/>
        <v>#REF!</v>
      </c>
      <c r="AO835" s="157" t="e">
        <f t="shared" si="722"/>
        <v>#REF!</v>
      </c>
      <c r="AP835" s="157" t="e">
        <f t="shared" si="722"/>
        <v>#REF!</v>
      </c>
      <c r="AQ835" s="157" t="e">
        <f t="shared" si="722"/>
        <v>#REF!</v>
      </c>
      <c r="AR835" s="157" t="e">
        <f t="shared" si="722"/>
        <v>#REF!</v>
      </c>
      <c r="AS835" s="157" t="e">
        <f t="shared" si="722"/>
        <v>#REF!</v>
      </c>
      <c r="AT835" s="157" t="e">
        <f t="shared" si="722"/>
        <v>#REF!</v>
      </c>
      <c r="AU835" s="162" t="e">
        <f>AU696+AG835-AT835</f>
        <v>#REF!</v>
      </c>
      <c r="AV835" s="157" t="e">
        <f t="shared" ref="AV835:BG835" si="723">SUM(AV700:AV834)</f>
        <v>#REF!</v>
      </c>
      <c r="AW835" s="157" t="e">
        <f t="shared" si="723"/>
        <v>#REF!</v>
      </c>
      <c r="AX835" s="157" t="e">
        <f t="shared" si="723"/>
        <v>#REF!</v>
      </c>
      <c r="AY835" s="157" t="e">
        <f t="shared" si="723"/>
        <v>#REF!</v>
      </c>
      <c r="AZ835" s="157" t="e">
        <f t="shared" si="723"/>
        <v>#REF!</v>
      </c>
      <c r="BA835" s="157" t="e">
        <f t="shared" si="723"/>
        <v>#REF!</v>
      </c>
      <c r="BB835" s="157" t="e">
        <f t="shared" si="723"/>
        <v>#REF!</v>
      </c>
      <c r="BC835" s="157" t="e">
        <f t="shared" si="723"/>
        <v>#REF!</v>
      </c>
      <c r="BD835" s="157" t="e">
        <f t="shared" si="723"/>
        <v>#REF!</v>
      </c>
      <c r="BE835" s="157" t="e">
        <f t="shared" si="723"/>
        <v>#REF!</v>
      </c>
      <c r="BF835" s="157" t="e">
        <f t="shared" si="723"/>
        <v>#REF!</v>
      </c>
      <c r="BG835" s="157" t="e">
        <f t="shared" si="723"/>
        <v>#REF!</v>
      </c>
      <c r="BH835" s="162" t="e">
        <f>BH696+AT835-BG835</f>
        <v>#REF!</v>
      </c>
      <c r="BI835" s="157" t="e">
        <f t="shared" ref="BI835:BT835" si="724">SUM(BI700:BI834)</f>
        <v>#REF!</v>
      </c>
      <c r="BJ835" s="157" t="e">
        <f t="shared" si="724"/>
        <v>#REF!</v>
      </c>
      <c r="BK835" s="157" t="e">
        <f t="shared" si="724"/>
        <v>#REF!</v>
      </c>
      <c r="BL835" s="157" t="e">
        <f t="shared" si="724"/>
        <v>#REF!</v>
      </c>
      <c r="BM835" s="157" t="e">
        <f t="shared" si="724"/>
        <v>#REF!</v>
      </c>
      <c r="BN835" s="157" t="e">
        <f t="shared" si="724"/>
        <v>#REF!</v>
      </c>
      <c r="BO835" s="157" t="e">
        <f t="shared" si="724"/>
        <v>#REF!</v>
      </c>
      <c r="BP835" s="157" t="e">
        <f t="shared" si="724"/>
        <v>#REF!</v>
      </c>
      <c r="BQ835" s="157" t="e">
        <f t="shared" si="724"/>
        <v>#REF!</v>
      </c>
      <c r="BR835" s="157" t="e">
        <f t="shared" si="724"/>
        <v>#REF!</v>
      </c>
      <c r="BS835" s="157" t="e">
        <f t="shared" si="724"/>
        <v>#REF!</v>
      </c>
      <c r="BT835" s="157" t="e">
        <f t="shared" si="724"/>
        <v>#REF!</v>
      </c>
      <c r="BU835" s="162" t="e">
        <f>BU696+BG835-BT835</f>
        <v>#REF!</v>
      </c>
      <c r="BV835" s="157" t="e">
        <f t="shared" ref="BV835:CG835" si="725">SUM(BV700:BV834)</f>
        <v>#REF!</v>
      </c>
      <c r="BW835" s="157" t="e">
        <f t="shared" si="725"/>
        <v>#REF!</v>
      </c>
      <c r="BX835" s="157" t="e">
        <f t="shared" si="725"/>
        <v>#REF!</v>
      </c>
      <c r="BY835" s="157" t="e">
        <f t="shared" si="725"/>
        <v>#REF!</v>
      </c>
      <c r="BZ835" s="157" t="e">
        <f t="shared" si="725"/>
        <v>#REF!</v>
      </c>
      <c r="CA835" s="157" t="e">
        <f t="shared" si="725"/>
        <v>#REF!</v>
      </c>
      <c r="CB835" s="157" t="e">
        <f t="shared" si="725"/>
        <v>#REF!</v>
      </c>
      <c r="CC835" s="157" t="e">
        <f t="shared" si="725"/>
        <v>#REF!</v>
      </c>
      <c r="CD835" s="157" t="e">
        <f t="shared" si="725"/>
        <v>#REF!</v>
      </c>
      <c r="CE835" s="157" t="e">
        <f t="shared" si="725"/>
        <v>#REF!</v>
      </c>
      <c r="CF835" s="157" t="e">
        <f t="shared" si="725"/>
        <v>#REF!</v>
      </c>
      <c r="CG835" s="157" t="e">
        <f t="shared" si="725"/>
        <v>#REF!</v>
      </c>
      <c r="CH835" s="162" t="e">
        <f>CH696+BT835-CG835</f>
        <v>#REF!</v>
      </c>
      <c r="CI835" s="157" t="e">
        <f t="shared" ref="CI835:CT835" si="726">SUM(CI700:CI834)</f>
        <v>#REF!</v>
      </c>
      <c r="CJ835" s="157" t="e">
        <f t="shared" si="726"/>
        <v>#REF!</v>
      </c>
      <c r="CK835" s="157" t="e">
        <f t="shared" si="726"/>
        <v>#REF!</v>
      </c>
      <c r="CL835" s="157" t="e">
        <f t="shared" si="726"/>
        <v>#REF!</v>
      </c>
      <c r="CM835" s="157" t="e">
        <f t="shared" si="726"/>
        <v>#REF!</v>
      </c>
      <c r="CN835" s="157" t="e">
        <f t="shared" si="726"/>
        <v>#REF!</v>
      </c>
      <c r="CO835" s="157" t="e">
        <f t="shared" si="726"/>
        <v>#REF!</v>
      </c>
      <c r="CP835" s="157" t="e">
        <f t="shared" si="726"/>
        <v>#REF!</v>
      </c>
      <c r="CQ835" s="157" t="e">
        <f t="shared" si="726"/>
        <v>#REF!</v>
      </c>
      <c r="CR835" s="157" t="e">
        <f t="shared" si="726"/>
        <v>#REF!</v>
      </c>
      <c r="CS835" s="157" t="e">
        <f t="shared" si="726"/>
        <v>#REF!</v>
      </c>
      <c r="CT835" s="157" t="e">
        <f t="shared" si="726"/>
        <v>#REF!</v>
      </c>
      <c r="CU835" s="162" t="e">
        <f>CU696+CG835-CT835</f>
        <v>#REF!</v>
      </c>
      <c r="CV835" s="157" t="e">
        <f t="shared" ref="CV835:DG835" si="727">SUM(CV700:CV834)</f>
        <v>#REF!</v>
      </c>
      <c r="CW835" s="157" t="e">
        <f t="shared" si="727"/>
        <v>#REF!</v>
      </c>
      <c r="CX835" s="157" t="e">
        <f t="shared" si="727"/>
        <v>#REF!</v>
      </c>
      <c r="CY835" s="157" t="e">
        <f t="shared" si="727"/>
        <v>#REF!</v>
      </c>
      <c r="CZ835" s="157" t="e">
        <f t="shared" si="727"/>
        <v>#REF!</v>
      </c>
      <c r="DA835" s="157" t="e">
        <f t="shared" si="727"/>
        <v>#REF!</v>
      </c>
      <c r="DB835" s="157" t="e">
        <f t="shared" si="727"/>
        <v>#REF!</v>
      </c>
      <c r="DC835" s="157" t="e">
        <f t="shared" si="727"/>
        <v>#REF!</v>
      </c>
      <c r="DD835" s="157" t="e">
        <f t="shared" si="727"/>
        <v>#REF!</v>
      </c>
      <c r="DE835" s="157" t="e">
        <f t="shared" si="727"/>
        <v>#REF!</v>
      </c>
      <c r="DF835" s="157" t="e">
        <f t="shared" si="727"/>
        <v>#REF!</v>
      </c>
      <c r="DG835" s="157" t="e">
        <f t="shared" si="727"/>
        <v>#REF!</v>
      </c>
      <c r="DH835" s="162" t="e">
        <f>DH696+CT835-DG835</f>
        <v>#REF!</v>
      </c>
      <c r="DI835" s="157" t="e">
        <f t="shared" ref="DI835:DT835" si="728">SUM(DI700:DI834)</f>
        <v>#REF!</v>
      </c>
      <c r="DJ835" s="157" t="e">
        <f t="shared" si="728"/>
        <v>#REF!</v>
      </c>
      <c r="DK835" s="157" t="e">
        <f t="shared" si="728"/>
        <v>#REF!</v>
      </c>
      <c r="DL835" s="157" t="e">
        <f t="shared" si="728"/>
        <v>#REF!</v>
      </c>
      <c r="DM835" s="157" t="e">
        <f t="shared" si="728"/>
        <v>#REF!</v>
      </c>
      <c r="DN835" s="157" t="e">
        <f t="shared" si="728"/>
        <v>#REF!</v>
      </c>
      <c r="DO835" s="157" t="e">
        <f t="shared" si="728"/>
        <v>#REF!</v>
      </c>
      <c r="DP835" s="157" t="e">
        <f t="shared" si="728"/>
        <v>#REF!</v>
      </c>
      <c r="DQ835" s="157" t="e">
        <f t="shared" si="728"/>
        <v>#REF!</v>
      </c>
      <c r="DR835" s="157" t="e">
        <f t="shared" si="728"/>
        <v>#REF!</v>
      </c>
      <c r="DS835" s="157" t="e">
        <f t="shared" si="728"/>
        <v>#REF!</v>
      </c>
      <c r="DT835" s="157" t="e">
        <f t="shared" si="728"/>
        <v>#REF!</v>
      </c>
      <c r="DU835" s="162" t="e">
        <f>DU696+DG835-DT835</f>
        <v>#REF!</v>
      </c>
      <c r="DV835" s="157" t="e">
        <f t="shared" ref="DV835:EG835" si="729">SUM(DV700:DV834)</f>
        <v>#REF!</v>
      </c>
      <c r="DW835" s="157" t="e">
        <f t="shared" si="729"/>
        <v>#REF!</v>
      </c>
      <c r="DX835" s="157" t="e">
        <f t="shared" si="729"/>
        <v>#REF!</v>
      </c>
      <c r="DY835" s="157" t="e">
        <f t="shared" si="729"/>
        <v>#REF!</v>
      </c>
      <c r="DZ835" s="157" t="e">
        <f t="shared" si="729"/>
        <v>#REF!</v>
      </c>
      <c r="EA835" s="157" t="e">
        <f t="shared" si="729"/>
        <v>#REF!</v>
      </c>
      <c r="EB835" s="157" t="e">
        <f t="shared" si="729"/>
        <v>#REF!</v>
      </c>
      <c r="EC835" s="157" t="e">
        <f t="shared" si="729"/>
        <v>#REF!</v>
      </c>
      <c r="ED835" s="157" t="e">
        <f t="shared" si="729"/>
        <v>#REF!</v>
      </c>
      <c r="EE835" s="157" t="e">
        <f t="shared" si="729"/>
        <v>#REF!</v>
      </c>
      <c r="EF835" s="157" t="e">
        <f t="shared" si="729"/>
        <v>#REF!</v>
      </c>
      <c r="EG835" s="157" t="e">
        <f t="shared" si="729"/>
        <v>#REF!</v>
      </c>
      <c r="EH835" s="162" t="e">
        <f>EH696+DT835-EG835</f>
        <v>#REF!</v>
      </c>
    </row>
    <row r="836" spans="1:138" x14ac:dyDescent="0.2">
      <c r="E836" s="127"/>
      <c r="H836" s="153"/>
      <c r="I836" s="162"/>
      <c r="J836" s="162"/>
      <c r="K836" s="162"/>
      <c r="L836" s="162"/>
      <c r="M836" s="162"/>
      <c r="N836" s="162"/>
      <c r="O836" s="162"/>
      <c r="P836" s="162"/>
      <c r="Q836" s="162"/>
      <c r="R836" s="162"/>
      <c r="S836" s="162"/>
      <c r="T836" s="162"/>
      <c r="U836" s="162"/>
      <c r="V836" s="162"/>
      <c r="W836" s="162"/>
      <c r="X836" s="162"/>
      <c r="Y836" s="162"/>
      <c r="Z836" s="162"/>
      <c r="AA836" s="162"/>
      <c r="AB836" s="162"/>
      <c r="AC836" s="162"/>
      <c r="AD836" s="162"/>
      <c r="AE836" s="162"/>
      <c r="AF836" s="162"/>
      <c r="AG836" s="162"/>
      <c r="AH836" s="162"/>
      <c r="AI836" s="162"/>
      <c r="AJ836" s="162"/>
      <c r="AK836" s="162"/>
      <c r="AL836" s="162"/>
      <c r="AM836" s="162"/>
      <c r="AN836" s="162"/>
      <c r="AO836" s="162"/>
      <c r="AP836" s="162"/>
      <c r="AQ836" s="162"/>
      <c r="AR836" s="162"/>
      <c r="AS836" s="162"/>
      <c r="AT836" s="162"/>
      <c r="AV836" s="162"/>
      <c r="AW836" s="162"/>
      <c r="AX836" s="162"/>
      <c r="AY836" s="162"/>
      <c r="AZ836" s="162"/>
      <c r="BA836" s="162"/>
      <c r="BB836" s="162"/>
      <c r="BC836" s="162"/>
      <c r="BD836" s="162"/>
      <c r="BE836" s="162"/>
      <c r="BF836" s="162"/>
      <c r="BG836" s="162"/>
      <c r="BI836" s="162"/>
      <c r="BJ836" s="162"/>
      <c r="BK836" s="162"/>
      <c r="BL836" s="162"/>
      <c r="BM836" s="162"/>
      <c r="BN836" s="162"/>
      <c r="BO836" s="162"/>
      <c r="BP836" s="162"/>
      <c r="BQ836" s="162"/>
      <c r="BR836" s="162"/>
      <c r="BS836" s="162"/>
      <c r="BT836" s="162"/>
      <c r="BV836" s="162"/>
      <c r="BW836" s="162"/>
      <c r="BX836" s="162"/>
      <c r="BY836" s="162"/>
      <c r="BZ836" s="162"/>
      <c r="CA836" s="162"/>
      <c r="CB836" s="162"/>
      <c r="CC836" s="162"/>
      <c r="CD836" s="162"/>
      <c r="CE836" s="162"/>
      <c r="CF836" s="162"/>
      <c r="CG836" s="162"/>
      <c r="CI836" s="162"/>
      <c r="CJ836" s="162"/>
      <c r="CK836" s="162"/>
      <c r="CL836" s="162"/>
      <c r="CM836" s="162"/>
      <c r="CN836" s="162"/>
      <c r="CO836" s="162"/>
      <c r="CP836" s="162"/>
      <c r="CQ836" s="162"/>
      <c r="CR836" s="162"/>
      <c r="CS836" s="162"/>
      <c r="CT836" s="162"/>
      <c r="CV836" s="162"/>
      <c r="CW836" s="162"/>
      <c r="CX836" s="162"/>
      <c r="CY836" s="162"/>
      <c r="CZ836" s="162"/>
      <c r="DA836" s="162"/>
      <c r="DB836" s="162"/>
      <c r="DC836" s="162"/>
      <c r="DD836" s="162"/>
      <c r="DE836" s="162"/>
      <c r="DF836" s="162"/>
      <c r="DG836" s="162"/>
      <c r="DI836" s="162"/>
      <c r="DJ836" s="162"/>
      <c r="DK836" s="162"/>
      <c r="DL836" s="162"/>
      <c r="DM836" s="162"/>
      <c r="DN836" s="162"/>
      <c r="DO836" s="162"/>
      <c r="DP836" s="162"/>
      <c r="DQ836" s="162"/>
      <c r="DR836" s="162"/>
      <c r="DS836" s="162"/>
      <c r="DT836" s="162"/>
      <c r="DV836" s="162"/>
      <c r="DW836" s="162"/>
      <c r="DX836" s="162"/>
      <c r="DY836" s="162"/>
      <c r="DZ836" s="162"/>
      <c r="EA836" s="162"/>
      <c r="EB836" s="162"/>
      <c r="EC836" s="162"/>
      <c r="ED836" s="162"/>
      <c r="EE836" s="162"/>
      <c r="EF836" s="162"/>
      <c r="EG836" s="162"/>
    </row>
    <row r="837" spans="1:138" ht="15.6" hidden="1" customHeight="1" x14ac:dyDescent="0.2">
      <c r="E837" s="127"/>
    </row>
    <row r="838" spans="1:138" s="1" customFormat="1" ht="18.75" hidden="1" x14ac:dyDescent="0.3">
      <c r="B838" s="163" t="s">
        <v>122</v>
      </c>
      <c r="H838" s="2"/>
      <c r="I838" s="85" t="str">
        <f t="shared" ref="I838:T838" si="730">I4</f>
        <v>Jan</v>
      </c>
      <c r="J838" s="85" t="str">
        <f t="shared" si="730"/>
        <v>Feb</v>
      </c>
      <c r="K838" s="85" t="str">
        <f t="shared" si="730"/>
        <v>Mar</v>
      </c>
      <c r="L838" s="85" t="str">
        <f t="shared" si="730"/>
        <v>Apr</v>
      </c>
      <c r="M838" s="85" t="str">
        <f t="shared" si="730"/>
        <v>May</v>
      </c>
      <c r="N838" s="85" t="str">
        <f t="shared" si="730"/>
        <v>Jun</v>
      </c>
      <c r="O838" s="85" t="str">
        <f t="shared" si="730"/>
        <v>Jul</v>
      </c>
      <c r="P838" s="85" t="str">
        <f t="shared" si="730"/>
        <v>Aug</v>
      </c>
      <c r="Q838" s="85" t="str">
        <f t="shared" si="730"/>
        <v>Sep</v>
      </c>
      <c r="R838" s="85" t="str">
        <f t="shared" si="730"/>
        <v>Oct</v>
      </c>
      <c r="S838" s="85" t="str">
        <f t="shared" si="730"/>
        <v>Nov</v>
      </c>
      <c r="T838" s="85" t="str">
        <f t="shared" si="730"/>
        <v>Dec</v>
      </c>
      <c r="U838" s="134" t="s">
        <v>133</v>
      </c>
      <c r="V838" s="85" t="str">
        <f t="shared" ref="V838:AG838" si="731">V4</f>
        <v>Jan</v>
      </c>
      <c r="W838" s="85" t="str">
        <f t="shared" si="731"/>
        <v>Feb</v>
      </c>
      <c r="X838" s="85" t="str">
        <f t="shared" si="731"/>
        <v>Mar</v>
      </c>
      <c r="Y838" s="85" t="str">
        <f t="shared" si="731"/>
        <v>Apr</v>
      </c>
      <c r="Z838" s="85" t="str">
        <f t="shared" si="731"/>
        <v>May</v>
      </c>
      <c r="AA838" s="85" t="str">
        <f t="shared" si="731"/>
        <v>Jun</v>
      </c>
      <c r="AB838" s="85" t="str">
        <f t="shared" si="731"/>
        <v>Jul</v>
      </c>
      <c r="AC838" s="85" t="str">
        <f t="shared" si="731"/>
        <v>Aug</v>
      </c>
      <c r="AD838" s="85" t="str">
        <f t="shared" si="731"/>
        <v>Sep</v>
      </c>
      <c r="AE838" s="85" t="str">
        <f t="shared" si="731"/>
        <v>Oct</v>
      </c>
      <c r="AF838" s="85" t="str">
        <f t="shared" si="731"/>
        <v>Nov</v>
      </c>
      <c r="AG838" s="85" t="str">
        <f t="shared" si="731"/>
        <v>Dec</v>
      </c>
      <c r="AI838" s="85" t="str">
        <f t="shared" ref="AI838:AT838" si="732">AI4</f>
        <v>Jan</v>
      </c>
      <c r="AJ838" s="85" t="str">
        <f t="shared" si="732"/>
        <v>Feb</v>
      </c>
      <c r="AK838" s="85" t="str">
        <f t="shared" si="732"/>
        <v>Mar</v>
      </c>
      <c r="AL838" s="85" t="str">
        <f t="shared" si="732"/>
        <v>Apr</v>
      </c>
      <c r="AM838" s="85" t="str">
        <f t="shared" si="732"/>
        <v>May</v>
      </c>
      <c r="AN838" s="85" t="str">
        <f t="shared" si="732"/>
        <v>Jun</v>
      </c>
      <c r="AO838" s="85" t="str">
        <f t="shared" si="732"/>
        <v>Jul</v>
      </c>
      <c r="AP838" s="85" t="str">
        <f t="shared" si="732"/>
        <v>Aug</v>
      </c>
      <c r="AQ838" s="85" t="str">
        <f t="shared" si="732"/>
        <v>Sep</v>
      </c>
      <c r="AR838" s="85" t="str">
        <f t="shared" si="732"/>
        <v>Oct</v>
      </c>
      <c r="AS838" s="85" t="str">
        <f t="shared" si="732"/>
        <v>Nov</v>
      </c>
      <c r="AT838" s="85" t="str">
        <f t="shared" si="732"/>
        <v>Dec</v>
      </c>
      <c r="AV838" s="85" t="str">
        <f t="shared" ref="AV838:BG838" si="733">AV4</f>
        <v>Jan</v>
      </c>
      <c r="AW838" s="85" t="str">
        <f t="shared" si="733"/>
        <v>Feb</v>
      </c>
      <c r="AX838" s="85" t="str">
        <f t="shared" si="733"/>
        <v>Mar</v>
      </c>
      <c r="AY838" s="85" t="str">
        <f t="shared" si="733"/>
        <v>Apr</v>
      </c>
      <c r="AZ838" s="85" t="str">
        <f t="shared" si="733"/>
        <v>May</v>
      </c>
      <c r="BA838" s="85" t="str">
        <f t="shared" si="733"/>
        <v>Jun</v>
      </c>
      <c r="BB838" s="85" t="str">
        <f t="shared" si="733"/>
        <v>Jul</v>
      </c>
      <c r="BC838" s="85" t="str">
        <f t="shared" si="733"/>
        <v>Aug</v>
      </c>
      <c r="BD838" s="85" t="str">
        <f t="shared" si="733"/>
        <v>Sep</v>
      </c>
      <c r="BE838" s="85" t="str">
        <f t="shared" si="733"/>
        <v>Oct</v>
      </c>
      <c r="BF838" s="85" t="str">
        <f t="shared" si="733"/>
        <v>Nov</v>
      </c>
      <c r="BG838" s="85" t="str">
        <f t="shared" si="733"/>
        <v>Dec</v>
      </c>
      <c r="BI838" s="85" t="str">
        <f t="shared" ref="BI838:BT838" si="734">BI4</f>
        <v>Jan</v>
      </c>
      <c r="BJ838" s="85" t="str">
        <f t="shared" si="734"/>
        <v>Feb</v>
      </c>
      <c r="BK838" s="85" t="str">
        <f t="shared" si="734"/>
        <v>Mar</v>
      </c>
      <c r="BL838" s="85" t="str">
        <f t="shared" si="734"/>
        <v>Apr</v>
      </c>
      <c r="BM838" s="85" t="str">
        <f t="shared" si="734"/>
        <v>May</v>
      </c>
      <c r="BN838" s="85" t="str">
        <f t="shared" si="734"/>
        <v>Jun</v>
      </c>
      <c r="BO838" s="85" t="str">
        <f t="shared" si="734"/>
        <v>Jul</v>
      </c>
      <c r="BP838" s="85" t="str">
        <f t="shared" si="734"/>
        <v>Aug</v>
      </c>
      <c r="BQ838" s="85" t="str">
        <f t="shared" si="734"/>
        <v>Sep</v>
      </c>
      <c r="BR838" s="85" t="str">
        <f t="shared" si="734"/>
        <v>Oct</v>
      </c>
      <c r="BS838" s="85" t="str">
        <f t="shared" si="734"/>
        <v>Nov</v>
      </c>
      <c r="BT838" s="85" t="str">
        <f t="shared" si="734"/>
        <v>Dec</v>
      </c>
      <c r="BV838" s="85" t="str">
        <f t="shared" ref="BV838:CG838" si="735">BV4</f>
        <v>Jan</v>
      </c>
      <c r="BW838" s="85" t="str">
        <f t="shared" si="735"/>
        <v>Feb</v>
      </c>
      <c r="BX838" s="85" t="str">
        <f t="shared" si="735"/>
        <v>Mar</v>
      </c>
      <c r="BY838" s="85" t="str">
        <f t="shared" si="735"/>
        <v>Apr</v>
      </c>
      <c r="BZ838" s="85" t="str">
        <f t="shared" si="735"/>
        <v>May</v>
      </c>
      <c r="CA838" s="85" t="str">
        <f t="shared" si="735"/>
        <v>Jun</v>
      </c>
      <c r="CB838" s="85" t="str">
        <f t="shared" si="735"/>
        <v>Jul</v>
      </c>
      <c r="CC838" s="85" t="str">
        <f t="shared" si="735"/>
        <v>Aug</v>
      </c>
      <c r="CD838" s="85" t="str">
        <f t="shared" si="735"/>
        <v>Sep</v>
      </c>
      <c r="CE838" s="85" t="str">
        <f t="shared" si="735"/>
        <v>Oct</v>
      </c>
      <c r="CF838" s="85" t="str">
        <f t="shared" si="735"/>
        <v>Nov</v>
      </c>
      <c r="CG838" s="85" t="str">
        <f t="shared" si="735"/>
        <v>Dec</v>
      </c>
      <c r="CI838" s="85" t="str">
        <f t="shared" ref="CI838:CT838" si="736">CI4</f>
        <v>Jan</v>
      </c>
      <c r="CJ838" s="85" t="str">
        <f t="shared" si="736"/>
        <v>Feb</v>
      </c>
      <c r="CK838" s="85" t="str">
        <f t="shared" si="736"/>
        <v>Mar</v>
      </c>
      <c r="CL838" s="85" t="str">
        <f t="shared" si="736"/>
        <v>Apr</v>
      </c>
      <c r="CM838" s="85" t="str">
        <f t="shared" si="736"/>
        <v>May</v>
      </c>
      <c r="CN838" s="85" t="str">
        <f t="shared" si="736"/>
        <v>Jun</v>
      </c>
      <c r="CO838" s="85" t="str">
        <f t="shared" si="736"/>
        <v>Jul</v>
      </c>
      <c r="CP838" s="85" t="str">
        <f t="shared" si="736"/>
        <v>Aug</v>
      </c>
      <c r="CQ838" s="85" t="str">
        <f t="shared" si="736"/>
        <v>Sep</v>
      </c>
      <c r="CR838" s="85" t="str">
        <f t="shared" si="736"/>
        <v>Oct</v>
      </c>
      <c r="CS838" s="85" t="str">
        <f t="shared" si="736"/>
        <v>Nov</v>
      </c>
      <c r="CT838" s="85" t="str">
        <f t="shared" si="736"/>
        <v>Dec</v>
      </c>
      <c r="CV838" s="85" t="str">
        <f t="shared" ref="CV838:DG838" si="737">CV4</f>
        <v>Jan</v>
      </c>
      <c r="CW838" s="85" t="str">
        <f t="shared" si="737"/>
        <v>Feb</v>
      </c>
      <c r="CX838" s="85" t="str">
        <f t="shared" si="737"/>
        <v>Mar</v>
      </c>
      <c r="CY838" s="85" t="str">
        <f t="shared" si="737"/>
        <v>Apr</v>
      </c>
      <c r="CZ838" s="85" t="str">
        <f t="shared" si="737"/>
        <v>May</v>
      </c>
      <c r="DA838" s="85" t="str">
        <f t="shared" si="737"/>
        <v>Jun</v>
      </c>
      <c r="DB838" s="85" t="str">
        <f t="shared" si="737"/>
        <v>Jul</v>
      </c>
      <c r="DC838" s="85" t="str">
        <f t="shared" si="737"/>
        <v>Aug</v>
      </c>
      <c r="DD838" s="85" t="str">
        <f t="shared" si="737"/>
        <v>Sep</v>
      </c>
      <c r="DE838" s="85" t="str">
        <f t="shared" si="737"/>
        <v>Oct</v>
      </c>
      <c r="DF838" s="85" t="str">
        <f t="shared" si="737"/>
        <v>Nov</v>
      </c>
      <c r="DG838" s="85" t="str">
        <f t="shared" si="737"/>
        <v>Dec</v>
      </c>
      <c r="DI838" s="85" t="str">
        <f t="shared" ref="DI838:DT838" si="738">DI4</f>
        <v>Jan</v>
      </c>
      <c r="DJ838" s="85" t="str">
        <f t="shared" si="738"/>
        <v>Feb</v>
      </c>
      <c r="DK838" s="85" t="str">
        <f t="shared" si="738"/>
        <v>Mar</v>
      </c>
      <c r="DL838" s="85" t="str">
        <f t="shared" si="738"/>
        <v>Apr</v>
      </c>
      <c r="DM838" s="85" t="str">
        <f t="shared" si="738"/>
        <v>May</v>
      </c>
      <c r="DN838" s="85" t="str">
        <f t="shared" si="738"/>
        <v>Jun</v>
      </c>
      <c r="DO838" s="85" t="str">
        <f t="shared" si="738"/>
        <v>Jul</v>
      </c>
      <c r="DP838" s="85" t="str">
        <f t="shared" si="738"/>
        <v>Aug</v>
      </c>
      <c r="DQ838" s="85" t="str">
        <f t="shared" si="738"/>
        <v>Sep</v>
      </c>
      <c r="DR838" s="85" t="str">
        <f t="shared" si="738"/>
        <v>Oct</v>
      </c>
      <c r="DS838" s="85" t="str">
        <f t="shared" si="738"/>
        <v>Nov</v>
      </c>
      <c r="DT838" s="85" t="str">
        <f t="shared" si="738"/>
        <v>Dec</v>
      </c>
      <c r="DV838" s="85" t="str">
        <f t="shared" ref="DV838:EG838" si="739">DV4</f>
        <v>Jan</v>
      </c>
      <c r="DW838" s="85" t="str">
        <f t="shared" si="739"/>
        <v>Feb</v>
      </c>
      <c r="DX838" s="85" t="str">
        <f t="shared" si="739"/>
        <v>Mar</v>
      </c>
      <c r="DY838" s="85" t="str">
        <f t="shared" si="739"/>
        <v>Apr</v>
      </c>
      <c r="DZ838" s="85" t="str">
        <f t="shared" si="739"/>
        <v>May</v>
      </c>
      <c r="EA838" s="85" t="str">
        <f t="shared" si="739"/>
        <v>Jun</v>
      </c>
      <c r="EB838" s="85" t="str">
        <f t="shared" si="739"/>
        <v>Jul</v>
      </c>
      <c r="EC838" s="85" t="str">
        <f t="shared" si="739"/>
        <v>Aug</v>
      </c>
      <c r="ED838" s="85" t="str">
        <f t="shared" si="739"/>
        <v>Sep</v>
      </c>
      <c r="EE838" s="85" t="str">
        <f t="shared" si="739"/>
        <v>Oct</v>
      </c>
      <c r="EF838" s="85" t="str">
        <f t="shared" si="739"/>
        <v>Nov</v>
      </c>
      <c r="EG838" s="85" t="str">
        <f t="shared" si="739"/>
        <v>Dec</v>
      </c>
    </row>
    <row r="839" spans="1:138" s="1" customFormat="1" ht="15.75" hidden="1" x14ac:dyDescent="0.25">
      <c r="B839" s="1" t="s">
        <v>119</v>
      </c>
      <c r="E839" s="81" t="s">
        <v>140</v>
      </c>
      <c r="H839" s="2"/>
      <c r="I839" s="82">
        <f>I840</f>
        <v>0</v>
      </c>
      <c r="J839" s="82">
        <f t="shared" ref="J839:T839" si="740">J840</f>
        <v>0</v>
      </c>
      <c r="K839" s="82">
        <f t="shared" si="740"/>
        <v>0</v>
      </c>
      <c r="L839" s="82">
        <f t="shared" si="740"/>
        <v>0</v>
      </c>
      <c r="M839" s="82">
        <f t="shared" si="740"/>
        <v>0</v>
      </c>
      <c r="N839" s="82">
        <f t="shared" si="740"/>
        <v>0</v>
      </c>
      <c r="O839" s="82">
        <f t="shared" si="740"/>
        <v>0</v>
      </c>
      <c r="P839" s="82">
        <f t="shared" si="740"/>
        <v>0</v>
      </c>
      <c r="Q839" s="82">
        <f t="shared" si="740"/>
        <v>0</v>
      </c>
      <c r="R839" s="82">
        <f t="shared" si="740"/>
        <v>0</v>
      </c>
      <c r="S839" s="82">
        <f t="shared" si="740"/>
        <v>0</v>
      </c>
      <c r="T839" s="82">
        <f t="shared" si="740"/>
        <v>0</v>
      </c>
      <c r="U839" s="135">
        <f>SUM(I839:T839)</f>
        <v>0</v>
      </c>
      <c r="V839" s="82" t="e">
        <f>#REF!+'Subs Extreme Weather Protection'!T839</f>
        <v>#REF!</v>
      </c>
      <c r="W839" s="82" t="e">
        <f>#REF!+'Subs Extreme Weather Protection'!V839</f>
        <v>#REF!</v>
      </c>
      <c r="X839" s="82" t="e">
        <f>#REF!+'Subs Extreme Weather Protection'!W839</f>
        <v>#REF!</v>
      </c>
      <c r="Y839" s="82" t="e">
        <f>#REF!+'Subs Extreme Weather Protection'!X839</f>
        <v>#REF!</v>
      </c>
      <c r="Z839" s="82" t="e">
        <f>#REF!+'Subs Extreme Weather Protection'!Y839</f>
        <v>#REF!</v>
      </c>
      <c r="AA839" s="82" t="e">
        <f>#REF!+'Subs Extreme Weather Protection'!Z839</f>
        <v>#REF!</v>
      </c>
      <c r="AB839" s="82" t="e">
        <f>#REF!+'Subs Extreme Weather Protection'!AA839</f>
        <v>#REF!</v>
      </c>
      <c r="AC839" s="82" t="e">
        <f>#REF!+'Subs Extreme Weather Protection'!AB839</f>
        <v>#REF!</v>
      </c>
      <c r="AD839" s="82" t="e">
        <f>#REF!+'Subs Extreme Weather Protection'!AC839</f>
        <v>#REF!</v>
      </c>
      <c r="AE839" s="82" t="e">
        <f>#REF!+'Subs Extreme Weather Protection'!AD839</f>
        <v>#REF!</v>
      </c>
      <c r="AF839" s="82" t="e">
        <f>#REF!+'Subs Extreme Weather Protection'!AE839</f>
        <v>#REF!</v>
      </c>
      <c r="AG839" s="82" t="e">
        <f>#REF!+'Subs Extreme Weather Protection'!AF839</f>
        <v>#REF!</v>
      </c>
      <c r="AI839" s="82" t="e">
        <f>#REF!+'Subs Extreme Weather Protection'!AG839</f>
        <v>#REF!</v>
      </c>
      <c r="AJ839" s="82" t="e">
        <f>#REF!+'Subs Extreme Weather Protection'!AI839</f>
        <v>#REF!</v>
      </c>
      <c r="AK839" s="82" t="e">
        <f>#REF!+'Subs Extreme Weather Protection'!AJ839</f>
        <v>#REF!</v>
      </c>
      <c r="AL839" s="82" t="e">
        <f>#REF!+'Subs Extreme Weather Protection'!AK839</f>
        <v>#REF!</v>
      </c>
      <c r="AM839" s="82" t="e">
        <f>#REF!+'Subs Extreme Weather Protection'!AL839</f>
        <v>#REF!</v>
      </c>
      <c r="AN839" s="82" t="e">
        <f>#REF!+'Subs Extreme Weather Protection'!AM839</f>
        <v>#REF!</v>
      </c>
      <c r="AO839" s="82" t="e">
        <f>#REF!+'Subs Extreme Weather Protection'!AN839</f>
        <v>#REF!</v>
      </c>
      <c r="AP839" s="82" t="e">
        <f>#REF!+'Subs Extreme Weather Protection'!AO839</f>
        <v>#REF!</v>
      </c>
      <c r="AQ839" s="82" t="e">
        <f>#REF!+'Subs Extreme Weather Protection'!AP839</f>
        <v>#REF!</v>
      </c>
      <c r="AR839" s="82" t="e">
        <f>#REF!+'Subs Extreme Weather Protection'!AQ839</f>
        <v>#REF!</v>
      </c>
      <c r="AS839" s="82" t="e">
        <f>#REF!+'Subs Extreme Weather Protection'!AR839</f>
        <v>#REF!</v>
      </c>
      <c r="AT839" s="82" t="e">
        <f>#REF!+'Subs Extreme Weather Protection'!AS839</f>
        <v>#REF!</v>
      </c>
      <c r="AV839" s="82" t="e">
        <f>#REF!+'Subs Extreme Weather Protection'!AT839</f>
        <v>#REF!</v>
      </c>
      <c r="AW839" s="82" t="e">
        <f>#REF!+'Subs Extreme Weather Protection'!AV839</f>
        <v>#REF!</v>
      </c>
      <c r="AX839" s="82" t="e">
        <f>#REF!+'Subs Extreme Weather Protection'!AW839</f>
        <v>#REF!</v>
      </c>
      <c r="AY839" s="82" t="e">
        <f>#REF!+'Subs Extreme Weather Protection'!AX839</f>
        <v>#REF!</v>
      </c>
      <c r="AZ839" s="82" t="e">
        <f>#REF!+'Subs Extreme Weather Protection'!AY839</f>
        <v>#REF!</v>
      </c>
      <c r="BA839" s="82" t="e">
        <f>#REF!+'Subs Extreme Weather Protection'!AZ839</f>
        <v>#REF!</v>
      </c>
      <c r="BB839" s="82" t="e">
        <f>#REF!+'Subs Extreme Weather Protection'!BA839</f>
        <v>#REF!</v>
      </c>
      <c r="BC839" s="82" t="e">
        <f>#REF!+'Subs Extreme Weather Protection'!BB839</f>
        <v>#REF!</v>
      </c>
      <c r="BD839" s="82" t="e">
        <f>#REF!+'Subs Extreme Weather Protection'!BC839</f>
        <v>#REF!</v>
      </c>
      <c r="BE839" s="82" t="e">
        <f>#REF!+'Subs Extreme Weather Protection'!BD839</f>
        <v>#REF!</v>
      </c>
      <c r="BF839" s="82" t="e">
        <f>#REF!+'Subs Extreme Weather Protection'!BE839</f>
        <v>#REF!</v>
      </c>
      <c r="BG839" s="82" t="e">
        <f>#REF!+'Subs Extreme Weather Protection'!BF839</f>
        <v>#REF!</v>
      </c>
      <c r="BI839" s="82" t="e">
        <f>#REF!+'Subs Extreme Weather Protection'!BG839</f>
        <v>#REF!</v>
      </c>
      <c r="BJ839" s="82" t="e">
        <f>#REF!+'Subs Extreme Weather Protection'!BI839</f>
        <v>#REF!</v>
      </c>
      <c r="BK839" s="82" t="e">
        <f>#REF!+'Subs Extreme Weather Protection'!BJ839</f>
        <v>#REF!</v>
      </c>
      <c r="BL839" s="82" t="e">
        <f>#REF!+'Subs Extreme Weather Protection'!BK839</f>
        <v>#REF!</v>
      </c>
      <c r="BM839" s="82" t="e">
        <f>#REF!+'Subs Extreme Weather Protection'!BL839</f>
        <v>#REF!</v>
      </c>
      <c r="BN839" s="82" t="e">
        <f>#REF!+'Subs Extreme Weather Protection'!BM839</f>
        <v>#REF!</v>
      </c>
      <c r="BO839" s="82" t="e">
        <f>#REF!+'Subs Extreme Weather Protection'!BN839</f>
        <v>#REF!</v>
      </c>
      <c r="BP839" s="82" t="e">
        <f>#REF!+'Subs Extreme Weather Protection'!BO839</f>
        <v>#REF!</v>
      </c>
      <c r="BQ839" s="82" t="e">
        <f>#REF!+'Subs Extreme Weather Protection'!BP839</f>
        <v>#REF!</v>
      </c>
      <c r="BR839" s="82" t="e">
        <f>#REF!+'Subs Extreme Weather Protection'!BQ839</f>
        <v>#REF!</v>
      </c>
      <c r="BS839" s="82" t="e">
        <f>#REF!+'Subs Extreme Weather Protection'!BR839</f>
        <v>#REF!</v>
      </c>
      <c r="BT839" s="82" t="e">
        <f>#REF!+'Subs Extreme Weather Protection'!BS839</f>
        <v>#REF!</v>
      </c>
      <c r="BV839" s="82" t="e">
        <f>#REF!+'Subs Extreme Weather Protection'!BT839</f>
        <v>#REF!</v>
      </c>
      <c r="BW839" s="82" t="e">
        <f>#REF!+'Subs Extreme Weather Protection'!BV839</f>
        <v>#REF!</v>
      </c>
      <c r="BX839" s="82" t="e">
        <f>#REF!+'Subs Extreme Weather Protection'!BW839</f>
        <v>#REF!</v>
      </c>
      <c r="BY839" s="82" t="e">
        <f>#REF!+'Subs Extreme Weather Protection'!BX839</f>
        <v>#REF!</v>
      </c>
      <c r="BZ839" s="82" t="e">
        <f>#REF!+'Subs Extreme Weather Protection'!BY839</f>
        <v>#REF!</v>
      </c>
      <c r="CA839" s="82" t="e">
        <f>#REF!+'Subs Extreme Weather Protection'!BZ839</f>
        <v>#REF!</v>
      </c>
      <c r="CB839" s="82" t="e">
        <f>#REF!+'Subs Extreme Weather Protection'!CA839</f>
        <v>#REF!</v>
      </c>
      <c r="CC839" s="82" t="e">
        <f>#REF!+'Subs Extreme Weather Protection'!CB839</f>
        <v>#REF!</v>
      </c>
      <c r="CD839" s="82" t="e">
        <f>#REF!+'Subs Extreme Weather Protection'!CC839</f>
        <v>#REF!</v>
      </c>
      <c r="CE839" s="82" t="e">
        <f>#REF!+'Subs Extreme Weather Protection'!CD839</f>
        <v>#REF!</v>
      </c>
      <c r="CF839" s="82" t="e">
        <f>#REF!+'Subs Extreme Weather Protection'!CE839</f>
        <v>#REF!</v>
      </c>
      <c r="CG839" s="82" t="e">
        <f>#REF!+'Subs Extreme Weather Protection'!CF839</f>
        <v>#REF!</v>
      </c>
      <c r="CI839" s="82" t="e">
        <f>#REF!+'Subs Extreme Weather Protection'!CG839</f>
        <v>#REF!</v>
      </c>
      <c r="CJ839" s="82" t="e">
        <f>#REF!+'Subs Extreme Weather Protection'!CI839</f>
        <v>#REF!</v>
      </c>
      <c r="CK839" s="82" t="e">
        <f>#REF!+'Subs Extreme Weather Protection'!CJ839</f>
        <v>#REF!</v>
      </c>
      <c r="CL839" s="82" t="e">
        <f>#REF!+'Subs Extreme Weather Protection'!CK839</f>
        <v>#REF!</v>
      </c>
      <c r="CM839" s="82" t="e">
        <f>#REF!+'Subs Extreme Weather Protection'!CL839</f>
        <v>#REF!</v>
      </c>
      <c r="CN839" s="82" t="e">
        <f>#REF!+'Subs Extreme Weather Protection'!CM839</f>
        <v>#REF!</v>
      </c>
      <c r="CO839" s="82" t="e">
        <f>#REF!+'Subs Extreme Weather Protection'!CN839</f>
        <v>#REF!</v>
      </c>
      <c r="CP839" s="82" t="e">
        <f>#REF!+'Subs Extreme Weather Protection'!CO839</f>
        <v>#REF!</v>
      </c>
      <c r="CQ839" s="82" t="e">
        <f>#REF!+'Subs Extreme Weather Protection'!CP839</f>
        <v>#REF!</v>
      </c>
      <c r="CR839" s="82" t="e">
        <f>#REF!+'Subs Extreme Weather Protection'!CQ839</f>
        <v>#REF!</v>
      </c>
      <c r="CS839" s="82" t="e">
        <f>#REF!+'Subs Extreme Weather Protection'!CR839</f>
        <v>#REF!</v>
      </c>
      <c r="CT839" s="82" t="e">
        <f>#REF!+'Subs Extreme Weather Protection'!CS839</f>
        <v>#REF!</v>
      </c>
      <c r="CV839" s="82" t="e">
        <f>#REF!+'Subs Extreme Weather Protection'!CT839</f>
        <v>#REF!</v>
      </c>
      <c r="CW839" s="82" t="e">
        <f>#REF!+'Subs Extreme Weather Protection'!CV839</f>
        <v>#REF!</v>
      </c>
      <c r="CX839" s="82" t="e">
        <f>#REF!+'Subs Extreme Weather Protection'!CW839</f>
        <v>#REF!</v>
      </c>
      <c r="CY839" s="82" t="e">
        <f>#REF!+'Subs Extreme Weather Protection'!CX839</f>
        <v>#REF!</v>
      </c>
      <c r="CZ839" s="82" t="e">
        <f>#REF!+'Subs Extreme Weather Protection'!CY839</f>
        <v>#REF!</v>
      </c>
      <c r="DA839" s="82" t="e">
        <f>#REF!+'Subs Extreme Weather Protection'!CZ839</f>
        <v>#REF!</v>
      </c>
      <c r="DB839" s="82" t="e">
        <f>#REF!+'Subs Extreme Weather Protection'!DA839</f>
        <v>#REF!</v>
      </c>
      <c r="DC839" s="82" t="e">
        <f>#REF!+'Subs Extreme Weather Protection'!DB839</f>
        <v>#REF!</v>
      </c>
      <c r="DD839" s="82" t="e">
        <f>#REF!+'Subs Extreme Weather Protection'!DC839</f>
        <v>#REF!</v>
      </c>
      <c r="DE839" s="82" t="e">
        <f>#REF!+'Subs Extreme Weather Protection'!DD839</f>
        <v>#REF!</v>
      </c>
      <c r="DF839" s="82" t="e">
        <f>#REF!+'Subs Extreme Weather Protection'!DE839</f>
        <v>#REF!</v>
      </c>
      <c r="DG839" s="82" t="e">
        <f>#REF!+'Subs Extreme Weather Protection'!DF839</f>
        <v>#REF!</v>
      </c>
      <c r="DI839" s="82" t="e">
        <f>#REF!+'Subs Extreme Weather Protection'!DG839</f>
        <v>#REF!</v>
      </c>
      <c r="DJ839" s="82" t="e">
        <f>#REF!+'Subs Extreme Weather Protection'!DI839</f>
        <v>#REF!</v>
      </c>
      <c r="DK839" s="82" t="e">
        <f>#REF!+'Subs Extreme Weather Protection'!DJ839</f>
        <v>#REF!</v>
      </c>
      <c r="DL839" s="82" t="e">
        <f>#REF!+'Subs Extreme Weather Protection'!DK839</f>
        <v>#REF!</v>
      </c>
      <c r="DM839" s="82" t="e">
        <f>#REF!+'Subs Extreme Weather Protection'!DL839</f>
        <v>#REF!</v>
      </c>
      <c r="DN839" s="82" t="e">
        <f>#REF!+'Subs Extreme Weather Protection'!DM839</f>
        <v>#REF!</v>
      </c>
      <c r="DO839" s="82" t="e">
        <f>#REF!+'Subs Extreme Weather Protection'!DN839</f>
        <v>#REF!</v>
      </c>
      <c r="DP839" s="82" t="e">
        <f>#REF!+'Subs Extreme Weather Protection'!DO839</f>
        <v>#REF!</v>
      </c>
      <c r="DQ839" s="82" t="e">
        <f>#REF!+'Subs Extreme Weather Protection'!DP839</f>
        <v>#REF!</v>
      </c>
      <c r="DR839" s="82" t="e">
        <f>#REF!+'Subs Extreme Weather Protection'!DQ839</f>
        <v>#REF!</v>
      </c>
      <c r="DS839" s="82" t="e">
        <f>#REF!+'Subs Extreme Weather Protection'!DR839</f>
        <v>#REF!</v>
      </c>
      <c r="DT839" s="82" t="e">
        <f>#REF!+'Subs Extreme Weather Protection'!DS839</f>
        <v>#REF!</v>
      </c>
      <c r="DV839" s="82" t="e">
        <f>#REF!+'Subs Extreme Weather Protection'!DT839</f>
        <v>#REF!</v>
      </c>
      <c r="DW839" s="82" t="e">
        <f>#REF!+'Subs Extreme Weather Protection'!DV839</f>
        <v>#REF!</v>
      </c>
      <c r="DX839" s="82" t="e">
        <f>#REF!+'Subs Extreme Weather Protection'!DW839</f>
        <v>#REF!</v>
      </c>
      <c r="DY839" s="82" t="e">
        <f>#REF!+'Subs Extreme Weather Protection'!DX839</f>
        <v>#REF!</v>
      </c>
      <c r="DZ839" s="82" t="e">
        <f>#REF!+'Subs Extreme Weather Protection'!DY839</f>
        <v>#REF!</v>
      </c>
      <c r="EA839" s="82" t="e">
        <f>#REF!+'Subs Extreme Weather Protection'!DZ839</f>
        <v>#REF!</v>
      </c>
      <c r="EB839" s="82" t="e">
        <f>#REF!+'Subs Extreme Weather Protection'!EA839</f>
        <v>#REF!</v>
      </c>
      <c r="EC839" s="82" t="e">
        <f>#REF!+'Subs Extreme Weather Protection'!EB839</f>
        <v>#REF!</v>
      </c>
      <c r="ED839" s="82" t="e">
        <f>#REF!+'Subs Extreme Weather Protection'!EC839</f>
        <v>#REF!</v>
      </c>
      <c r="EE839" s="82" t="e">
        <f>#REF!+'Subs Extreme Weather Protection'!ED839</f>
        <v>#REF!</v>
      </c>
      <c r="EF839" s="82" t="e">
        <f>#REF!+'Subs Extreme Weather Protection'!EE839</f>
        <v>#REF!</v>
      </c>
      <c r="EG839" s="82" t="e">
        <f>#REF!+'Subs Extreme Weather Protection'!EF839</f>
        <v>#REF!</v>
      </c>
    </row>
    <row r="840" spans="1:138" ht="15.75" hidden="1" x14ac:dyDescent="0.25">
      <c r="D840" s="2" t="s">
        <v>139</v>
      </c>
      <c r="E840" s="127"/>
      <c r="I840" s="153"/>
      <c r="J840" s="153"/>
      <c r="K840" s="153"/>
      <c r="L840" s="153"/>
      <c r="M840" s="153"/>
      <c r="N840" s="153"/>
      <c r="O840" s="153"/>
      <c r="P840" s="153"/>
      <c r="Q840" s="153"/>
      <c r="R840" s="153"/>
      <c r="S840" s="153"/>
      <c r="T840" s="153"/>
      <c r="U840" s="135">
        <f t="shared" ref="U840:U846" si="741">SUM(I840:T840)</f>
        <v>0</v>
      </c>
      <c r="V840" s="153"/>
      <c r="W840" s="153"/>
      <c r="X840" s="153"/>
      <c r="Y840" s="153"/>
      <c r="Z840" s="153"/>
      <c r="AA840" s="153"/>
      <c r="AB840" s="153"/>
      <c r="AC840" s="153"/>
      <c r="AD840" s="153"/>
      <c r="AE840" s="153"/>
      <c r="AF840" s="153"/>
      <c r="AG840" s="153"/>
      <c r="AI840" s="153"/>
      <c r="AJ840" s="153"/>
      <c r="AK840" s="153"/>
      <c r="AL840" s="153"/>
      <c r="AM840" s="153"/>
      <c r="AN840" s="153"/>
      <c r="AO840" s="153"/>
      <c r="AP840" s="153"/>
      <c r="AQ840" s="153"/>
      <c r="AR840" s="153"/>
      <c r="AS840" s="153"/>
      <c r="AT840" s="153"/>
      <c r="AV840" s="153"/>
      <c r="AW840" s="153"/>
      <c r="AX840" s="153"/>
      <c r="AY840" s="153"/>
      <c r="AZ840" s="153"/>
      <c r="BA840" s="153"/>
      <c r="BB840" s="153"/>
      <c r="BC840" s="153"/>
      <c r="BD840" s="153"/>
      <c r="BE840" s="153"/>
      <c r="BF840" s="153"/>
      <c r="BG840" s="153"/>
      <c r="BI840" s="153"/>
      <c r="BJ840" s="153"/>
      <c r="BK840" s="153"/>
      <c r="BL840" s="153"/>
      <c r="BM840" s="153"/>
      <c r="BN840" s="153"/>
      <c r="BO840" s="153"/>
      <c r="BP840" s="153"/>
      <c r="BQ840" s="153"/>
      <c r="BR840" s="153"/>
      <c r="BS840" s="153"/>
      <c r="BT840" s="153"/>
      <c r="BV840" s="153"/>
      <c r="BW840" s="153"/>
      <c r="BX840" s="153"/>
      <c r="BY840" s="153"/>
      <c r="BZ840" s="153"/>
      <c r="CA840" s="153"/>
      <c r="CB840" s="153"/>
      <c r="CC840" s="153"/>
      <c r="CD840" s="153"/>
      <c r="CE840" s="153"/>
      <c r="CF840" s="153"/>
      <c r="CG840" s="153"/>
      <c r="CI840" s="153"/>
      <c r="CJ840" s="153"/>
      <c r="CK840" s="153"/>
      <c r="CL840" s="153"/>
      <c r="CM840" s="153"/>
      <c r="CN840" s="153"/>
      <c r="CO840" s="153"/>
      <c r="CP840" s="153"/>
      <c r="CQ840" s="153"/>
      <c r="CR840" s="153"/>
      <c r="CS840" s="153"/>
      <c r="CT840" s="153"/>
      <c r="CV840" s="153"/>
      <c r="CW840" s="153"/>
      <c r="CX840" s="153"/>
      <c r="CY840" s="153"/>
      <c r="CZ840" s="153"/>
      <c r="DA840" s="153"/>
      <c r="DB840" s="153"/>
      <c r="DC840" s="153"/>
      <c r="DD840" s="153"/>
      <c r="DE840" s="153"/>
      <c r="DF840" s="153"/>
      <c r="DG840" s="153"/>
      <c r="DI840" s="153"/>
      <c r="DJ840" s="153"/>
      <c r="DK840" s="153"/>
      <c r="DL840" s="153"/>
      <c r="DM840" s="153"/>
      <c r="DN840" s="153"/>
      <c r="DO840" s="153"/>
      <c r="DP840" s="153"/>
      <c r="DQ840" s="153"/>
      <c r="DR840" s="153"/>
      <c r="DS840" s="153"/>
      <c r="DT840" s="153"/>
      <c r="DV840" s="153"/>
      <c r="DW840" s="153"/>
      <c r="DX840" s="153"/>
      <c r="DY840" s="153"/>
      <c r="DZ840" s="153"/>
      <c r="EA840" s="153"/>
      <c r="EB840" s="153"/>
      <c r="EC840" s="153"/>
      <c r="ED840" s="153"/>
      <c r="EE840" s="153"/>
      <c r="EF840" s="153"/>
      <c r="EG840" s="153"/>
    </row>
    <row r="841" spans="1:138" s="1" customFormat="1" ht="15.75" hidden="1" x14ac:dyDescent="0.25">
      <c r="B841" s="1" t="s">
        <v>119</v>
      </c>
      <c r="E841" s="81" t="s">
        <v>140</v>
      </c>
      <c r="H841" s="2"/>
      <c r="I841" s="82">
        <f>I842</f>
        <v>0</v>
      </c>
      <c r="J841" s="82">
        <f t="shared" ref="J841:T841" si="742">J842</f>
        <v>0</v>
      </c>
      <c r="K841" s="82">
        <f t="shared" si="742"/>
        <v>0</v>
      </c>
      <c r="L841" s="82">
        <f t="shared" si="742"/>
        <v>0</v>
      </c>
      <c r="M841" s="82">
        <f t="shared" si="742"/>
        <v>0</v>
      </c>
      <c r="N841" s="82">
        <f t="shared" si="742"/>
        <v>0</v>
      </c>
      <c r="O841" s="82">
        <f t="shared" si="742"/>
        <v>0</v>
      </c>
      <c r="P841" s="82">
        <f t="shared" si="742"/>
        <v>0</v>
      </c>
      <c r="Q841" s="82">
        <f t="shared" si="742"/>
        <v>0</v>
      </c>
      <c r="R841" s="82">
        <f t="shared" si="742"/>
        <v>0</v>
      </c>
      <c r="S841" s="82">
        <f t="shared" si="742"/>
        <v>0</v>
      </c>
      <c r="T841" s="82">
        <f t="shared" si="742"/>
        <v>0</v>
      </c>
      <c r="U841" s="135">
        <f t="shared" si="741"/>
        <v>0</v>
      </c>
      <c r="V841" s="82" t="e">
        <f>#REF!+'Subs Extreme Weather Protection'!T841</f>
        <v>#REF!</v>
      </c>
      <c r="W841" s="82" t="e">
        <f>#REF!+'Subs Extreme Weather Protection'!V841</f>
        <v>#REF!</v>
      </c>
      <c r="X841" s="82" t="e">
        <f>#REF!+'Subs Extreme Weather Protection'!W841</f>
        <v>#REF!</v>
      </c>
      <c r="Y841" s="82" t="e">
        <f>#REF!+'Subs Extreme Weather Protection'!X841</f>
        <v>#REF!</v>
      </c>
      <c r="Z841" s="82" t="e">
        <f>#REF!+'Subs Extreme Weather Protection'!Y841</f>
        <v>#REF!</v>
      </c>
      <c r="AA841" s="82" t="e">
        <f>#REF!+'Subs Extreme Weather Protection'!Z841</f>
        <v>#REF!</v>
      </c>
      <c r="AB841" s="82" t="e">
        <f>#REF!+'Subs Extreme Weather Protection'!AA841</f>
        <v>#REF!</v>
      </c>
      <c r="AC841" s="82" t="e">
        <f>#REF!+'Subs Extreme Weather Protection'!AB841</f>
        <v>#REF!</v>
      </c>
      <c r="AD841" s="82" t="e">
        <f>#REF!+'Subs Extreme Weather Protection'!AC841</f>
        <v>#REF!</v>
      </c>
      <c r="AE841" s="82" t="e">
        <f>#REF!+'Subs Extreme Weather Protection'!AD841</f>
        <v>#REF!</v>
      </c>
      <c r="AF841" s="82" t="e">
        <f>#REF!+'Subs Extreme Weather Protection'!AE841</f>
        <v>#REF!</v>
      </c>
      <c r="AG841" s="82" t="e">
        <f>#REF!+'Subs Extreme Weather Protection'!AF841</f>
        <v>#REF!</v>
      </c>
      <c r="AI841" s="82" t="e">
        <f>#REF!+'Subs Extreme Weather Protection'!AG841</f>
        <v>#REF!</v>
      </c>
      <c r="AJ841" s="82" t="e">
        <f>#REF!+'Subs Extreme Weather Protection'!AI841</f>
        <v>#REF!</v>
      </c>
      <c r="AK841" s="82" t="e">
        <f>#REF!+'Subs Extreme Weather Protection'!AJ841</f>
        <v>#REF!</v>
      </c>
      <c r="AL841" s="82" t="e">
        <f>#REF!+'Subs Extreme Weather Protection'!AK841</f>
        <v>#REF!</v>
      </c>
      <c r="AM841" s="82" t="e">
        <f>#REF!+'Subs Extreme Weather Protection'!AL841</f>
        <v>#REF!</v>
      </c>
      <c r="AN841" s="82" t="e">
        <f>#REF!+'Subs Extreme Weather Protection'!AM841</f>
        <v>#REF!</v>
      </c>
      <c r="AO841" s="82" t="e">
        <f>#REF!+'Subs Extreme Weather Protection'!AN841</f>
        <v>#REF!</v>
      </c>
      <c r="AP841" s="82" t="e">
        <f>#REF!+'Subs Extreme Weather Protection'!AO841</f>
        <v>#REF!</v>
      </c>
      <c r="AQ841" s="82" t="e">
        <f>#REF!+'Subs Extreme Weather Protection'!AP841</f>
        <v>#REF!</v>
      </c>
      <c r="AR841" s="82" t="e">
        <f>#REF!+'Subs Extreme Weather Protection'!AQ841</f>
        <v>#REF!</v>
      </c>
      <c r="AS841" s="82" t="e">
        <f>#REF!+'Subs Extreme Weather Protection'!AR841</f>
        <v>#REF!</v>
      </c>
      <c r="AT841" s="82" t="e">
        <f>#REF!+'Subs Extreme Weather Protection'!AS841</f>
        <v>#REF!</v>
      </c>
      <c r="AV841" s="82" t="e">
        <f>#REF!+'Subs Extreme Weather Protection'!AT841</f>
        <v>#REF!</v>
      </c>
      <c r="AW841" s="82" t="e">
        <f>#REF!+'Subs Extreme Weather Protection'!AV841</f>
        <v>#REF!</v>
      </c>
      <c r="AX841" s="82" t="e">
        <f>#REF!+'Subs Extreme Weather Protection'!AW841</f>
        <v>#REF!</v>
      </c>
      <c r="AY841" s="82" t="e">
        <f>#REF!+'Subs Extreme Weather Protection'!AX841</f>
        <v>#REF!</v>
      </c>
      <c r="AZ841" s="82" t="e">
        <f>#REF!+'Subs Extreme Weather Protection'!AY841</f>
        <v>#REF!</v>
      </c>
      <c r="BA841" s="82" t="e">
        <f>#REF!+'Subs Extreme Weather Protection'!AZ841</f>
        <v>#REF!</v>
      </c>
      <c r="BB841" s="82" t="e">
        <f>#REF!+'Subs Extreme Weather Protection'!BA841</f>
        <v>#REF!</v>
      </c>
      <c r="BC841" s="82" t="e">
        <f>#REF!+'Subs Extreme Weather Protection'!BB841</f>
        <v>#REF!</v>
      </c>
      <c r="BD841" s="82" t="e">
        <f>#REF!+'Subs Extreme Weather Protection'!BC841</f>
        <v>#REF!</v>
      </c>
      <c r="BE841" s="82" t="e">
        <f>#REF!+'Subs Extreme Weather Protection'!BD841</f>
        <v>#REF!</v>
      </c>
      <c r="BF841" s="82" t="e">
        <f>#REF!+'Subs Extreme Weather Protection'!BE841</f>
        <v>#REF!</v>
      </c>
      <c r="BG841" s="82" t="e">
        <f>#REF!+'Subs Extreme Weather Protection'!BF841</f>
        <v>#REF!</v>
      </c>
      <c r="BI841" s="82" t="e">
        <f>#REF!+'Subs Extreme Weather Protection'!BG841</f>
        <v>#REF!</v>
      </c>
      <c r="BJ841" s="82" t="e">
        <f>#REF!+'Subs Extreme Weather Protection'!BI841</f>
        <v>#REF!</v>
      </c>
      <c r="BK841" s="82" t="e">
        <f>#REF!+'Subs Extreme Weather Protection'!BJ841</f>
        <v>#REF!</v>
      </c>
      <c r="BL841" s="82" t="e">
        <f>#REF!+'Subs Extreme Weather Protection'!BK841</f>
        <v>#REF!</v>
      </c>
      <c r="BM841" s="82" t="e">
        <f>#REF!+'Subs Extreme Weather Protection'!BL841</f>
        <v>#REF!</v>
      </c>
      <c r="BN841" s="82" t="e">
        <f>#REF!+'Subs Extreme Weather Protection'!BM841</f>
        <v>#REF!</v>
      </c>
      <c r="BO841" s="82" t="e">
        <f>#REF!+'Subs Extreme Weather Protection'!BN841</f>
        <v>#REF!</v>
      </c>
      <c r="BP841" s="82" t="e">
        <f>#REF!+'Subs Extreme Weather Protection'!BO841</f>
        <v>#REF!</v>
      </c>
      <c r="BQ841" s="82" t="e">
        <f>#REF!+'Subs Extreme Weather Protection'!BP841</f>
        <v>#REF!</v>
      </c>
      <c r="BR841" s="82" t="e">
        <f>#REF!+'Subs Extreme Weather Protection'!BQ841</f>
        <v>#REF!</v>
      </c>
      <c r="BS841" s="82" t="e">
        <f>#REF!+'Subs Extreme Weather Protection'!BR841</f>
        <v>#REF!</v>
      </c>
      <c r="BT841" s="82" t="e">
        <f>#REF!+'Subs Extreme Weather Protection'!BS841</f>
        <v>#REF!</v>
      </c>
      <c r="BV841" s="82" t="e">
        <f>#REF!+'Subs Extreme Weather Protection'!BT841</f>
        <v>#REF!</v>
      </c>
      <c r="BW841" s="82" t="e">
        <f>#REF!+'Subs Extreme Weather Protection'!BV841</f>
        <v>#REF!</v>
      </c>
      <c r="BX841" s="82" t="e">
        <f>#REF!+'Subs Extreme Weather Protection'!BW841</f>
        <v>#REF!</v>
      </c>
      <c r="BY841" s="82" t="e">
        <f>#REF!+'Subs Extreme Weather Protection'!BX841</f>
        <v>#REF!</v>
      </c>
      <c r="BZ841" s="82" t="e">
        <f>#REF!+'Subs Extreme Weather Protection'!BY841</f>
        <v>#REF!</v>
      </c>
      <c r="CA841" s="82" t="e">
        <f>#REF!+'Subs Extreme Weather Protection'!BZ841</f>
        <v>#REF!</v>
      </c>
      <c r="CB841" s="82" t="e">
        <f>#REF!+'Subs Extreme Weather Protection'!CA841</f>
        <v>#REF!</v>
      </c>
      <c r="CC841" s="82" t="e">
        <f>#REF!+'Subs Extreme Weather Protection'!CB841</f>
        <v>#REF!</v>
      </c>
      <c r="CD841" s="82" t="e">
        <f>#REF!+'Subs Extreme Weather Protection'!CC841</f>
        <v>#REF!</v>
      </c>
      <c r="CE841" s="82" t="e">
        <f>#REF!+'Subs Extreme Weather Protection'!CD841</f>
        <v>#REF!</v>
      </c>
      <c r="CF841" s="82" t="e">
        <f>#REF!+'Subs Extreme Weather Protection'!CE841</f>
        <v>#REF!</v>
      </c>
      <c r="CG841" s="82" t="e">
        <f>#REF!+'Subs Extreme Weather Protection'!CF841</f>
        <v>#REF!</v>
      </c>
      <c r="CI841" s="82" t="e">
        <f>#REF!+'Subs Extreme Weather Protection'!CG841</f>
        <v>#REF!</v>
      </c>
      <c r="CJ841" s="82" t="e">
        <f>#REF!+'Subs Extreme Weather Protection'!CI841</f>
        <v>#REF!</v>
      </c>
      <c r="CK841" s="82" t="e">
        <f>#REF!+'Subs Extreme Weather Protection'!CJ841</f>
        <v>#REF!</v>
      </c>
      <c r="CL841" s="82" t="e">
        <f>#REF!+'Subs Extreme Weather Protection'!CK841</f>
        <v>#REF!</v>
      </c>
      <c r="CM841" s="82" t="e">
        <f>#REF!+'Subs Extreme Weather Protection'!CL841</f>
        <v>#REF!</v>
      </c>
      <c r="CN841" s="82" t="e">
        <f>#REF!+'Subs Extreme Weather Protection'!CM841</f>
        <v>#REF!</v>
      </c>
      <c r="CO841" s="82" t="e">
        <f>#REF!+'Subs Extreme Weather Protection'!CN841</f>
        <v>#REF!</v>
      </c>
      <c r="CP841" s="82" t="e">
        <f>#REF!+'Subs Extreme Weather Protection'!CO841</f>
        <v>#REF!</v>
      </c>
      <c r="CQ841" s="82" t="e">
        <f>#REF!+'Subs Extreme Weather Protection'!CP841</f>
        <v>#REF!</v>
      </c>
      <c r="CR841" s="82" t="e">
        <f>#REF!+'Subs Extreme Weather Protection'!CQ841</f>
        <v>#REF!</v>
      </c>
      <c r="CS841" s="82" t="e">
        <f>#REF!+'Subs Extreme Weather Protection'!CR841</f>
        <v>#REF!</v>
      </c>
      <c r="CT841" s="82" t="e">
        <f>#REF!+'Subs Extreme Weather Protection'!CS841</f>
        <v>#REF!</v>
      </c>
      <c r="CV841" s="82" t="e">
        <f>#REF!+'Subs Extreme Weather Protection'!CT841</f>
        <v>#REF!</v>
      </c>
      <c r="CW841" s="82" t="e">
        <f>#REF!+'Subs Extreme Weather Protection'!CV841</f>
        <v>#REF!</v>
      </c>
      <c r="CX841" s="82" t="e">
        <f>#REF!+'Subs Extreme Weather Protection'!CW841</f>
        <v>#REF!</v>
      </c>
      <c r="CY841" s="82" t="e">
        <f>#REF!+'Subs Extreme Weather Protection'!CX841</f>
        <v>#REF!</v>
      </c>
      <c r="CZ841" s="82" t="e">
        <f>#REF!+'Subs Extreme Weather Protection'!CY841</f>
        <v>#REF!</v>
      </c>
      <c r="DA841" s="82" t="e">
        <f>#REF!+'Subs Extreme Weather Protection'!CZ841</f>
        <v>#REF!</v>
      </c>
      <c r="DB841" s="82" t="e">
        <f>#REF!+'Subs Extreme Weather Protection'!DA841</f>
        <v>#REF!</v>
      </c>
      <c r="DC841" s="82" t="e">
        <f>#REF!+'Subs Extreme Weather Protection'!DB841</f>
        <v>#REF!</v>
      </c>
      <c r="DD841" s="82" t="e">
        <f>#REF!+'Subs Extreme Weather Protection'!DC841</f>
        <v>#REF!</v>
      </c>
      <c r="DE841" s="82" t="e">
        <f>#REF!+'Subs Extreme Weather Protection'!DD841</f>
        <v>#REF!</v>
      </c>
      <c r="DF841" s="82" t="e">
        <f>#REF!+'Subs Extreme Weather Protection'!DE841</f>
        <v>#REF!</v>
      </c>
      <c r="DG841" s="82" t="e">
        <f>#REF!+'Subs Extreme Weather Protection'!DF841</f>
        <v>#REF!</v>
      </c>
      <c r="DI841" s="82" t="e">
        <f>#REF!+'Subs Extreme Weather Protection'!DG841</f>
        <v>#REF!</v>
      </c>
      <c r="DJ841" s="82" t="e">
        <f>#REF!+'Subs Extreme Weather Protection'!DI841</f>
        <v>#REF!</v>
      </c>
      <c r="DK841" s="82" t="e">
        <f>#REF!+'Subs Extreme Weather Protection'!DJ841</f>
        <v>#REF!</v>
      </c>
      <c r="DL841" s="82" t="e">
        <f>#REF!+'Subs Extreme Weather Protection'!DK841</f>
        <v>#REF!</v>
      </c>
      <c r="DM841" s="82" t="e">
        <f>#REF!+'Subs Extreme Weather Protection'!DL841</f>
        <v>#REF!</v>
      </c>
      <c r="DN841" s="82" t="e">
        <f>#REF!+'Subs Extreme Weather Protection'!DM841</f>
        <v>#REF!</v>
      </c>
      <c r="DO841" s="82" t="e">
        <f>#REF!+'Subs Extreme Weather Protection'!DN841</f>
        <v>#REF!</v>
      </c>
      <c r="DP841" s="82" t="e">
        <f>#REF!+'Subs Extreme Weather Protection'!DO841</f>
        <v>#REF!</v>
      </c>
      <c r="DQ841" s="82" t="e">
        <f>#REF!+'Subs Extreme Weather Protection'!DP841</f>
        <v>#REF!</v>
      </c>
      <c r="DR841" s="82" t="e">
        <f>#REF!+'Subs Extreme Weather Protection'!DQ841</f>
        <v>#REF!</v>
      </c>
      <c r="DS841" s="82" t="e">
        <f>#REF!+'Subs Extreme Weather Protection'!DR841</f>
        <v>#REF!</v>
      </c>
      <c r="DT841" s="82" t="e">
        <f>#REF!+'Subs Extreme Weather Protection'!DS841</f>
        <v>#REF!</v>
      </c>
      <c r="DV841" s="82" t="e">
        <f>#REF!+'Subs Extreme Weather Protection'!DT841</f>
        <v>#REF!</v>
      </c>
      <c r="DW841" s="82" t="e">
        <f>#REF!+'Subs Extreme Weather Protection'!DV841</f>
        <v>#REF!</v>
      </c>
      <c r="DX841" s="82" t="e">
        <f>#REF!+'Subs Extreme Weather Protection'!DW841</f>
        <v>#REF!</v>
      </c>
      <c r="DY841" s="82" t="e">
        <f>#REF!+'Subs Extreme Weather Protection'!DX841</f>
        <v>#REF!</v>
      </c>
      <c r="DZ841" s="82" t="e">
        <f>#REF!+'Subs Extreme Weather Protection'!DY841</f>
        <v>#REF!</v>
      </c>
      <c r="EA841" s="82" t="e">
        <f>#REF!+'Subs Extreme Weather Protection'!DZ841</f>
        <v>#REF!</v>
      </c>
      <c r="EB841" s="82" t="e">
        <f>#REF!+'Subs Extreme Weather Protection'!EA841</f>
        <v>#REF!</v>
      </c>
      <c r="EC841" s="82" t="e">
        <f>#REF!+'Subs Extreme Weather Protection'!EB841</f>
        <v>#REF!</v>
      </c>
      <c r="ED841" s="82" t="e">
        <f>#REF!+'Subs Extreme Weather Protection'!EC841</f>
        <v>#REF!</v>
      </c>
      <c r="EE841" s="82" t="e">
        <f>#REF!+'Subs Extreme Weather Protection'!ED841</f>
        <v>#REF!</v>
      </c>
      <c r="EF841" s="82" t="e">
        <f>#REF!+'Subs Extreme Weather Protection'!EE841</f>
        <v>#REF!</v>
      </c>
      <c r="EG841" s="82" t="e">
        <f>#REF!+'Subs Extreme Weather Protection'!EF841</f>
        <v>#REF!</v>
      </c>
    </row>
    <row r="842" spans="1:138" ht="15.75" hidden="1" x14ac:dyDescent="0.25">
      <c r="D842" s="2" t="s">
        <v>139</v>
      </c>
      <c r="E842" s="127"/>
      <c r="I842" s="153"/>
      <c r="J842" s="153"/>
      <c r="K842" s="153"/>
      <c r="L842" s="153"/>
      <c r="M842" s="153"/>
      <c r="N842" s="153"/>
      <c r="O842" s="153"/>
      <c r="P842" s="153"/>
      <c r="Q842" s="153"/>
      <c r="R842" s="153"/>
      <c r="S842" s="153"/>
      <c r="T842" s="153"/>
      <c r="U842" s="135">
        <f t="shared" si="741"/>
        <v>0</v>
      </c>
      <c r="V842" s="153"/>
      <c r="W842" s="153"/>
      <c r="X842" s="153"/>
      <c r="Y842" s="153"/>
      <c r="Z842" s="153"/>
      <c r="AA842" s="153"/>
      <c r="AB842" s="153"/>
      <c r="AC842" s="153"/>
      <c r="AD842" s="153"/>
      <c r="AE842" s="153"/>
      <c r="AF842" s="153"/>
      <c r="AG842" s="153"/>
      <c r="AI842" s="153"/>
      <c r="AJ842" s="153"/>
      <c r="AK842" s="153"/>
      <c r="AL842" s="153"/>
      <c r="AM842" s="153"/>
      <c r="AN842" s="153"/>
      <c r="AO842" s="153"/>
      <c r="AP842" s="153"/>
      <c r="AQ842" s="153"/>
      <c r="AR842" s="153"/>
      <c r="AS842" s="153"/>
      <c r="AT842" s="153"/>
      <c r="AV842" s="153"/>
      <c r="AW842" s="153"/>
      <c r="AX842" s="153"/>
      <c r="AY842" s="153"/>
      <c r="AZ842" s="153"/>
      <c r="BA842" s="153"/>
      <c r="BB842" s="153"/>
      <c r="BC842" s="153"/>
      <c r="BD842" s="153"/>
      <c r="BE842" s="153"/>
      <c r="BF842" s="153"/>
      <c r="BG842" s="153"/>
      <c r="BI842" s="153"/>
      <c r="BJ842" s="153"/>
      <c r="BK842" s="153"/>
      <c r="BL842" s="153"/>
      <c r="BM842" s="153"/>
      <c r="BN842" s="153"/>
      <c r="BO842" s="153"/>
      <c r="BP842" s="153"/>
      <c r="BQ842" s="153"/>
      <c r="BR842" s="153"/>
      <c r="BS842" s="153"/>
      <c r="BT842" s="153"/>
      <c r="BV842" s="153"/>
      <c r="BW842" s="153"/>
      <c r="BX842" s="153"/>
      <c r="BY842" s="153"/>
      <c r="BZ842" s="153"/>
      <c r="CA842" s="153"/>
      <c r="CB842" s="153"/>
      <c r="CC842" s="153"/>
      <c r="CD842" s="153"/>
      <c r="CE842" s="153"/>
      <c r="CF842" s="153"/>
      <c r="CG842" s="153"/>
      <c r="CI842" s="153"/>
      <c r="CJ842" s="153"/>
      <c r="CK842" s="153"/>
      <c r="CL842" s="153"/>
      <c r="CM842" s="153"/>
      <c r="CN842" s="153"/>
      <c r="CO842" s="153"/>
      <c r="CP842" s="153"/>
      <c r="CQ842" s="153"/>
      <c r="CR842" s="153"/>
      <c r="CS842" s="153"/>
      <c r="CT842" s="153"/>
      <c r="CV842" s="153"/>
      <c r="CW842" s="153"/>
      <c r="CX842" s="153"/>
      <c r="CY842" s="153"/>
      <c r="CZ842" s="153"/>
      <c r="DA842" s="153"/>
      <c r="DB842" s="153"/>
      <c r="DC842" s="153"/>
      <c r="DD842" s="153"/>
      <c r="DE842" s="153"/>
      <c r="DF842" s="153"/>
      <c r="DG842" s="153"/>
      <c r="DI842" s="153"/>
      <c r="DJ842" s="153"/>
      <c r="DK842" s="153"/>
      <c r="DL842" s="153"/>
      <c r="DM842" s="153"/>
      <c r="DN842" s="153"/>
      <c r="DO842" s="153"/>
      <c r="DP842" s="153"/>
      <c r="DQ842" s="153"/>
      <c r="DR842" s="153"/>
      <c r="DS842" s="153"/>
      <c r="DT842" s="153"/>
      <c r="DV842" s="153"/>
      <c r="DW842" s="153"/>
      <c r="DX842" s="153"/>
      <c r="DY842" s="153"/>
      <c r="DZ842" s="153"/>
      <c r="EA842" s="153"/>
      <c r="EB842" s="153"/>
      <c r="EC842" s="153"/>
      <c r="ED842" s="153"/>
      <c r="EE842" s="153"/>
      <c r="EF842" s="153"/>
      <c r="EG842" s="153"/>
    </row>
    <row r="843" spans="1:138" s="1" customFormat="1" ht="15.75" hidden="1" x14ac:dyDescent="0.25">
      <c r="B843" s="1" t="s">
        <v>119</v>
      </c>
      <c r="E843" s="81" t="s">
        <v>140</v>
      </c>
      <c r="H843" s="2"/>
      <c r="I843" s="82">
        <f>I844</f>
        <v>0</v>
      </c>
      <c r="J843" s="82">
        <f t="shared" ref="J843:T843" si="743">J844</f>
        <v>0</v>
      </c>
      <c r="K843" s="82">
        <f t="shared" si="743"/>
        <v>0</v>
      </c>
      <c r="L843" s="82">
        <f t="shared" si="743"/>
        <v>0</v>
      </c>
      <c r="M843" s="82">
        <f t="shared" si="743"/>
        <v>0</v>
      </c>
      <c r="N843" s="82">
        <f t="shared" si="743"/>
        <v>0</v>
      </c>
      <c r="O843" s="82">
        <f t="shared" si="743"/>
        <v>0</v>
      </c>
      <c r="P843" s="82">
        <f t="shared" si="743"/>
        <v>0</v>
      </c>
      <c r="Q843" s="82">
        <f t="shared" si="743"/>
        <v>0</v>
      </c>
      <c r="R843" s="82">
        <f t="shared" si="743"/>
        <v>0</v>
      </c>
      <c r="S843" s="82">
        <f t="shared" si="743"/>
        <v>0</v>
      </c>
      <c r="T843" s="82">
        <f t="shared" si="743"/>
        <v>0</v>
      </c>
      <c r="U843" s="135">
        <f t="shared" si="741"/>
        <v>0</v>
      </c>
      <c r="V843" s="82">
        <f>T843+0</f>
        <v>0</v>
      </c>
      <c r="W843" s="82">
        <f>V843+0</f>
        <v>0</v>
      </c>
      <c r="X843" s="82">
        <f t="shared" ref="X843:AG843" si="744">W843+0</f>
        <v>0</v>
      </c>
      <c r="Y843" s="82">
        <f t="shared" si="744"/>
        <v>0</v>
      </c>
      <c r="Z843" s="82">
        <f t="shared" si="744"/>
        <v>0</v>
      </c>
      <c r="AA843" s="82">
        <f t="shared" si="744"/>
        <v>0</v>
      </c>
      <c r="AB843" s="82">
        <f t="shared" si="744"/>
        <v>0</v>
      </c>
      <c r="AC843" s="82">
        <f t="shared" si="744"/>
        <v>0</v>
      </c>
      <c r="AD843" s="82">
        <f t="shared" si="744"/>
        <v>0</v>
      </c>
      <c r="AE843" s="82">
        <f t="shared" si="744"/>
        <v>0</v>
      </c>
      <c r="AF843" s="82">
        <f t="shared" si="744"/>
        <v>0</v>
      </c>
      <c r="AG843" s="82">
        <f t="shared" si="744"/>
        <v>0</v>
      </c>
      <c r="AI843" s="82">
        <f>AG843+0</f>
        <v>0</v>
      </c>
      <c r="AJ843" s="82">
        <f>AI843+0</f>
        <v>0</v>
      </c>
      <c r="AK843" s="82">
        <f t="shared" ref="AK843:AT843" si="745">AJ843+0</f>
        <v>0</v>
      </c>
      <c r="AL843" s="82">
        <f t="shared" si="745"/>
        <v>0</v>
      </c>
      <c r="AM843" s="82">
        <f t="shared" si="745"/>
        <v>0</v>
      </c>
      <c r="AN843" s="82">
        <f t="shared" si="745"/>
        <v>0</v>
      </c>
      <c r="AO843" s="82">
        <f t="shared" si="745"/>
        <v>0</v>
      </c>
      <c r="AP843" s="82">
        <f t="shared" si="745"/>
        <v>0</v>
      </c>
      <c r="AQ843" s="82">
        <f t="shared" si="745"/>
        <v>0</v>
      </c>
      <c r="AR843" s="82">
        <f t="shared" si="745"/>
        <v>0</v>
      </c>
      <c r="AS843" s="82">
        <f t="shared" si="745"/>
        <v>0</v>
      </c>
      <c r="AT843" s="82">
        <f t="shared" si="745"/>
        <v>0</v>
      </c>
      <c r="AV843" s="82">
        <f>AT843+0</f>
        <v>0</v>
      </c>
      <c r="AW843" s="82">
        <f>AV843+0</f>
        <v>0</v>
      </c>
      <c r="AX843" s="82">
        <f t="shared" ref="AX843:BG843" si="746">AW843+0</f>
        <v>0</v>
      </c>
      <c r="AY843" s="82">
        <f t="shared" si="746"/>
        <v>0</v>
      </c>
      <c r="AZ843" s="82">
        <f t="shared" si="746"/>
        <v>0</v>
      </c>
      <c r="BA843" s="82">
        <f t="shared" si="746"/>
        <v>0</v>
      </c>
      <c r="BB843" s="82">
        <f t="shared" si="746"/>
        <v>0</v>
      </c>
      <c r="BC843" s="82">
        <f t="shared" si="746"/>
        <v>0</v>
      </c>
      <c r="BD843" s="82">
        <f t="shared" si="746"/>
        <v>0</v>
      </c>
      <c r="BE843" s="82">
        <f t="shared" si="746"/>
        <v>0</v>
      </c>
      <c r="BF843" s="82">
        <f t="shared" si="746"/>
        <v>0</v>
      </c>
      <c r="BG843" s="82">
        <f t="shared" si="746"/>
        <v>0</v>
      </c>
      <c r="BI843" s="82">
        <f>BG843+0</f>
        <v>0</v>
      </c>
      <c r="BJ843" s="82">
        <f>BI843+0</f>
        <v>0</v>
      </c>
      <c r="BK843" s="82">
        <f t="shared" ref="BK843:BT843" si="747">BJ843+0</f>
        <v>0</v>
      </c>
      <c r="BL843" s="82">
        <f t="shared" si="747"/>
        <v>0</v>
      </c>
      <c r="BM843" s="82">
        <f t="shared" si="747"/>
        <v>0</v>
      </c>
      <c r="BN843" s="82">
        <f t="shared" si="747"/>
        <v>0</v>
      </c>
      <c r="BO843" s="82">
        <f t="shared" si="747"/>
        <v>0</v>
      </c>
      <c r="BP843" s="82">
        <f t="shared" si="747"/>
        <v>0</v>
      </c>
      <c r="BQ843" s="82">
        <f t="shared" si="747"/>
        <v>0</v>
      </c>
      <c r="BR843" s="82">
        <f t="shared" si="747"/>
        <v>0</v>
      </c>
      <c r="BS843" s="82">
        <f t="shared" si="747"/>
        <v>0</v>
      </c>
      <c r="BT843" s="82">
        <f t="shared" si="747"/>
        <v>0</v>
      </c>
      <c r="BV843" s="82">
        <f>BT843+0</f>
        <v>0</v>
      </c>
      <c r="BW843" s="82">
        <f>BV843+0</f>
        <v>0</v>
      </c>
      <c r="BX843" s="82">
        <f t="shared" ref="BX843:CG843" si="748">BW843+0</f>
        <v>0</v>
      </c>
      <c r="BY843" s="82">
        <f t="shared" si="748"/>
        <v>0</v>
      </c>
      <c r="BZ843" s="82">
        <f t="shared" si="748"/>
        <v>0</v>
      </c>
      <c r="CA843" s="82">
        <f t="shared" si="748"/>
        <v>0</v>
      </c>
      <c r="CB843" s="82">
        <f t="shared" si="748"/>
        <v>0</v>
      </c>
      <c r="CC843" s="82">
        <f t="shared" si="748"/>
        <v>0</v>
      </c>
      <c r="CD843" s="82">
        <f t="shared" si="748"/>
        <v>0</v>
      </c>
      <c r="CE843" s="82">
        <f t="shared" si="748"/>
        <v>0</v>
      </c>
      <c r="CF843" s="82">
        <f t="shared" si="748"/>
        <v>0</v>
      </c>
      <c r="CG843" s="82">
        <f t="shared" si="748"/>
        <v>0</v>
      </c>
      <c r="CI843" s="82">
        <f>CG843+0</f>
        <v>0</v>
      </c>
      <c r="CJ843" s="82">
        <f>CI843+0</f>
        <v>0</v>
      </c>
      <c r="CK843" s="82">
        <f t="shared" ref="CK843:CT843" si="749">CJ843+0</f>
        <v>0</v>
      </c>
      <c r="CL843" s="82">
        <f t="shared" si="749"/>
        <v>0</v>
      </c>
      <c r="CM843" s="82">
        <f t="shared" si="749"/>
        <v>0</v>
      </c>
      <c r="CN843" s="82">
        <f t="shared" si="749"/>
        <v>0</v>
      </c>
      <c r="CO843" s="82">
        <f t="shared" si="749"/>
        <v>0</v>
      </c>
      <c r="CP843" s="82">
        <f t="shared" si="749"/>
        <v>0</v>
      </c>
      <c r="CQ843" s="82">
        <f t="shared" si="749"/>
        <v>0</v>
      </c>
      <c r="CR843" s="82">
        <f t="shared" si="749"/>
        <v>0</v>
      </c>
      <c r="CS843" s="82">
        <f t="shared" si="749"/>
        <v>0</v>
      </c>
      <c r="CT843" s="82">
        <f t="shared" si="749"/>
        <v>0</v>
      </c>
      <c r="CV843" s="82">
        <f>CT843+0</f>
        <v>0</v>
      </c>
      <c r="CW843" s="82">
        <f>CV843+0</f>
        <v>0</v>
      </c>
      <c r="CX843" s="82">
        <f t="shared" ref="CX843:DG843" si="750">CW843+0</f>
        <v>0</v>
      </c>
      <c r="CY843" s="82">
        <f t="shared" si="750"/>
        <v>0</v>
      </c>
      <c r="CZ843" s="82">
        <f t="shared" si="750"/>
        <v>0</v>
      </c>
      <c r="DA843" s="82">
        <f t="shared" si="750"/>
        <v>0</v>
      </c>
      <c r="DB843" s="82">
        <f t="shared" si="750"/>
        <v>0</v>
      </c>
      <c r="DC843" s="82">
        <f t="shared" si="750"/>
        <v>0</v>
      </c>
      <c r="DD843" s="82">
        <f t="shared" si="750"/>
        <v>0</v>
      </c>
      <c r="DE843" s="82">
        <f t="shared" si="750"/>
        <v>0</v>
      </c>
      <c r="DF843" s="82">
        <f t="shared" si="750"/>
        <v>0</v>
      </c>
      <c r="DG843" s="82">
        <f t="shared" si="750"/>
        <v>0</v>
      </c>
      <c r="DI843" s="82">
        <f>DG843+0</f>
        <v>0</v>
      </c>
      <c r="DJ843" s="82">
        <f>DI843+0</f>
        <v>0</v>
      </c>
      <c r="DK843" s="82">
        <f t="shared" ref="DK843:DT843" si="751">DJ843+0</f>
        <v>0</v>
      </c>
      <c r="DL843" s="82">
        <f t="shared" si="751"/>
        <v>0</v>
      </c>
      <c r="DM843" s="82">
        <f t="shared" si="751"/>
        <v>0</v>
      </c>
      <c r="DN843" s="82">
        <f t="shared" si="751"/>
        <v>0</v>
      </c>
      <c r="DO843" s="82">
        <f t="shared" si="751"/>
        <v>0</v>
      </c>
      <c r="DP843" s="82">
        <f t="shared" si="751"/>
        <v>0</v>
      </c>
      <c r="DQ843" s="82">
        <f t="shared" si="751"/>
        <v>0</v>
      </c>
      <c r="DR843" s="82">
        <f t="shared" si="751"/>
        <v>0</v>
      </c>
      <c r="DS843" s="82">
        <f t="shared" si="751"/>
        <v>0</v>
      </c>
      <c r="DT843" s="82">
        <f t="shared" si="751"/>
        <v>0</v>
      </c>
      <c r="DV843" s="82">
        <f>DT843+0</f>
        <v>0</v>
      </c>
      <c r="DW843" s="82">
        <f>DV843+0</f>
        <v>0</v>
      </c>
      <c r="DX843" s="82">
        <f t="shared" ref="DX843:EG843" si="752">DW843+0</f>
        <v>0</v>
      </c>
      <c r="DY843" s="82">
        <f t="shared" si="752"/>
        <v>0</v>
      </c>
      <c r="DZ843" s="82">
        <f t="shared" si="752"/>
        <v>0</v>
      </c>
      <c r="EA843" s="82">
        <f t="shared" si="752"/>
        <v>0</v>
      </c>
      <c r="EB843" s="82">
        <f t="shared" si="752"/>
        <v>0</v>
      </c>
      <c r="EC843" s="82">
        <f t="shared" si="752"/>
        <v>0</v>
      </c>
      <c r="ED843" s="82">
        <f t="shared" si="752"/>
        <v>0</v>
      </c>
      <c r="EE843" s="82">
        <f t="shared" si="752"/>
        <v>0</v>
      </c>
      <c r="EF843" s="82">
        <f t="shared" si="752"/>
        <v>0</v>
      </c>
      <c r="EG843" s="82">
        <f t="shared" si="752"/>
        <v>0</v>
      </c>
    </row>
    <row r="844" spans="1:138" ht="15.75" hidden="1" x14ac:dyDescent="0.25">
      <c r="D844" s="2" t="s">
        <v>139</v>
      </c>
      <c r="E844" s="127"/>
      <c r="I844" s="153"/>
      <c r="J844" s="153"/>
      <c r="K844" s="153"/>
      <c r="L844" s="153"/>
      <c r="M844" s="153"/>
      <c r="N844" s="153"/>
      <c r="O844" s="153"/>
      <c r="P844" s="153"/>
      <c r="Q844" s="153"/>
      <c r="R844" s="153"/>
      <c r="S844" s="153"/>
      <c r="T844" s="153"/>
      <c r="U844" s="135">
        <f t="shared" si="741"/>
        <v>0</v>
      </c>
      <c r="V844" s="153"/>
      <c r="W844" s="153"/>
      <c r="X844" s="153"/>
      <c r="Y844" s="153"/>
      <c r="Z844" s="153"/>
      <c r="AA844" s="153"/>
      <c r="AB844" s="153"/>
      <c r="AC844" s="153"/>
      <c r="AD844" s="153"/>
      <c r="AE844" s="153"/>
      <c r="AF844" s="153"/>
      <c r="AG844" s="153"/>
      <c r="AI844" s="153"/>
      <c r="AJ844" s="153"/>
      <c r="AK844" s="153"/>
      <c r="AL844" s="153"/>
      <c r="AM844" s="153"/>
      <c r="AN844" s="153"/>
      <c r="AO844" s="153"/>
      <c r="AP844" s="153"/>
      <c r="AQ844" s="153"/>
      <c r="AR844" s="153"/>
      <c r="AS844" s="153"/>
      <c r="AT844" s="153"/>
      <c r="AV844" s="153"/>
      <c r="AW844" s="153"/>
      <c r="AX844" s="153"/>
      <c r="AY844" s="153"/>
      <c r="AZ844" s="153"/>
      <c r="BA844" s="153"/>
      <c r="BB844" s="153"/>
      <c r="BC844" s="153"/>
      <c r="BD844" s="153"/>
      <c r="BE844" s="153"/>
      <c r="BF844" s="153"/>
      <c r="BG844" s="153"/>
      <c r="BI844" s="153"/>
      <c r="BJ844" s="153"/>
      <c r="BK844" s="153"/>
      <c r="BL844" s="153"/>
      <c r="BM844" s="153"/>
      <c r="BN844" s="153"/>
      <c r="BO844" s="153"/>
      <c r="BP844" s="153"/>
      <c r="BQ844" s="153"/>
      <c r="BR844" s="153"/>
      <c r="BS844" s="153"/>
      <c r="BT844" s="153"/>
      <c r="BV844" s="153"/>
      <c r="BW844" s="153"/>
      <c r="BX844" s="153"/>
      <c r="BY844" s="153"/>
      <c r="BZ844" s="153"/>
      <c r="CA844" s="153"/>
      <c r="CB844" s="153"/>
      <c r="CC844" s="153"/>
      <c r="CD844" s="153"/>
      <c r="CE844" s="153"/>
      <c r="CF844" s="153"/>
      <c r="CG844" s="153"/>
      <c r="CI844" s="153"/>
      <c r="CJ844" s="153"/>
      <c r="CK844" s="153"/>
      <c r="CL844" s="153"/>
      <c r="CM844" s="153"/>
      <c r="CN844" s="153"/>
      <c r="CO844" s="153"/>
      <c r="CP844" s="153"/>
      <c r="CQ844" s="153"/>
      <c r="CR844" s="153"/>
      <c r="CS844" s="153"/>
      <c r="CT844" s="153"/>
      <c r="CV844" s="153"/>
      <c r="CW844" s="153"/>
      <c r="CX844" s="153"/>
      <c r="CY844" s="153"/>
      <c r="CZ844" s="153"/>
      <c r="DA844" s="153"/>
      <c r="DB844" s="153"/>
      <c r="DC844" s="153"/>
      <c r="DD844" s="153"/>
      <c r="DE844" s="153"/>
      <c r="DF844" s="153"/>
      <c r="DG844" s="153"/>
      <c r="DI844" s="153"/>
      <c r="DJ844" s="153"/>
      <c r="DK844" s="153"/>
      <c r="DL844" s="153"/>
      <c r="DM844" s="153"/>
      <c r="DN844" s="153"/>
      <c r="DO844" s="153"/>
      <c r="DP844" s="153"/>
      <c r="DQ844" s="153"/>
      <c r="DR844" s="153"/>
      <c r="DS844" s="153"/>
      <c r="DT844" s="153"/>
      <c r="DV844" s="153"/>
      <c r="DW844" s="153"/>
      <c r="DX844" s="153"/>
      <c r="DY844" s="153"/>
      <c r="DZ844" s="153"/>
      <c r="EA844" s="153"/>
      <c r="EB844" s="153"/>
      <c r="EC844" s="153"/>
      <c r="ED844" s="153"/>
      <c r="EE844" s="153"/>
      <c r="EF844" s="153"/>
      <c r="EG844" s="153"/>
    </row>
    <row r="845" spans="1:138" s="1" customFormat="1" ht="15.75" hidden="1" x14ac:dyDescent="0.25">
      <c r="B845" s="1" t="s">
        <v>119</v>
      </c>
      <c r="E845" s="81" t="s">
        <v>140</v>
      </c>
      <c r="H845" s="2"/>
      <c r="I845" s="82">
        <f>I846</f>
        <v>0</v>
      </c>
      <c r="J845" s="82">
        <f t="shared" ref="J845:T845" si="753">J846</f>
        <v>0</v>
      </c>
      <c r="K845" s="82">
        <f t="shared" si="753"/>
        <v>0</v>
      </c>
      <c r="L845" s="82">
        <f t="shared" si="753"/>
        <v>0</v>
      </c>
      <c r="M845" s="82">
        <f t="shared" si="753"/>
        <v>0</v>
      </c>
      <c r="N845" s="82">
        <f t="shared" si="753"/>
        <v>0</v>
      </c>
      <c r="O845" s="82">
        <f t="shared" si="753"/>
        <v>0</v>
      </c>
      <c r="P845" s="82">
        <f t="shared" si="753"/>
        <v>0</v>
      </c>
      <c r="Q845" s="82">
        <f t="shared" si="753"/>
        <v>0</v>
      </c>
      <c r="R845" s="82">
        <f t="shared" si="753"/>
        <v>0</v>
      </c>
      <c r="S845" s="82">
        <f t="shared" si="753"/>
        <v>0</v>
      </c>
      <c r="T845" s="82">
        <f t="shared" si="753"/>
        <v>0</v>
      </c>
      <c r="U845" s="135">
        <f t="shared" si="741"/>
        <v>0</v>
      </c>
      <c r="V845" s="82" t="e">
        <f>#REF!+'Subs Extreme Weather Protection'!T845</f>
        <v>#REF!</v>
      </c>
      <c r="W845" s="82" t="e">
        <f>#REF!+'Subs Extreme Weather Protection'!V845</f>
        <v>#REF!</v>
      </c>
      <c r="X845" s="82" t="e">
        <f>#REF!+'Subs Extreme Weather Protection'!W845</f>
        <v>#REF!</v>
      </c>
      <c r="Y845" s="82" t="e">
        <f>#REF!+'Subs Extreme Weather Protection'!X845</f>
        <v>#REF!</v>
      </c>
      <c r="Z845" s="82" t="e">
        <f>#REF!+'Subs Extreme Weather Protection'!Y845</f>
        <v>#REF!</v>
      </c>
      <c r="AA845" s="82" t="e">
        <f>#REF!+'Subs Extreme Weather Protection'!Z845</f>
        <v>#REF!</v>
      </c>
      <c r="AB845" s="82" t="e">
        <f>#REF!+'Subs Extreme Weather Protection'!AA845</f>
        <v>#REF!</v>
      </c>
      <c r="AC845" s="82" t="e">
        <f>#REF!+'Subs Extreme Weather Protection'!AB845</f>
        <v>#REF!</v>
      </c>
      <c r="AD845" s="82" t="e">
        <f>#REF!+'Subs Extreme Weather Protection'!AC845</f>
        <v>#REF!</v>
      </c>
      <c r="AE845" s="82" t="e">
        <f>#REF!+'Subs Extreme Weather Protection'!AD845</f>
        <v>#REF!</v>
      </c>
      <c r="AF845" s="82" t="e">
        <f>#REF!+'Subs Extreme Weather Protection'!AE845</f>
        <v>#REF!</v>
      </c>
      <c r="AG845" s="82" t="e">
        <f>#REF!+'Subs Extreme Weather Protection'!AF845</f>
        <v>#REF!</v>
      </c>
      <c r="AI845" s="82" t="e">
        <f>#REF!+'Subs Extreme Weather Protection'!AG845</f>
        <v>#REF!</v>
      </c>
      <c r="AJ845" s="82" t="e">
        <f>#REF!+'Subs Extreme Weather Protection'!AI845</f>
        <v>#REF!</v>
      </c>
      <c r="AK845" s="82" t="e">
        <f>#REF!+'Subs Extreme Weather Protection'!AJ845</f>
        <v>#REF!</v>
      </c>
      <c r="AL845" s="82" t="e">
        <f>#REF!+'Subs Extreme Weather Protection'!AK845</f>
        <v>#REF!</v>
      </c>
      <c r="AM845" s="82" t="e">
        <f>#REF!+'Subs Extreme Weather Protection'!AL845</f>
        <v>#REF!</v>
      </c>
      <c r="AN845" s="82" t="e">
        <f>#REF!+'Subs Extreme Weather Protection'!AM845</f>
        <v>#REF!</v>
      </c>
      <c r="AO845" s="82" t="e">
        <f>#REF!+'Subs Extreme Weather Protection'!AN845</f>
        <v>#REF!</v>
      </c>
      <c r="AP845" s="82" t="e">
        <f>#REF!+'Subs Extreme Weather Protection'!AO845</f>
        <v>#REF!</v>
      </c>
      <c r="AQ845" s="82" t="e">
        <f>#REF!+'Subs Extreme Weather Protection'!AP845</f>
        <v>#REF!</v>
      </c>
      <c r="AR845" s="82" t="e">
        <f>#REF!+'Subs Extreme Weather Protection'!AQ845</f>
        <v>#REF!</v>
      </c>
      <c r="AS845" s="82" t="e">
        <f>#REF!+'Subs Extreme Weather Protection'!AR845</f>
        <v>#REF!</v>
      </c>
      <c r="AT845" s="82" t="e">
        <f>#REF!+'Subs Extreme Weather Protection'!AS845</f>
        <v>#REF!</v>
      </c>
      <c r="AV845" s="82" t="e">
        <f>#REF!+'Subs Extreme Weather Protection'!AT845</f>
        <v>#REF!</v>
      </c>
      <c r="AW845" s="82" t="e">
        <f>#REF!+'Subs Extreme Weather Protection'!AV845</f>
        <v>#REF!</v>
      </c>
      <c r="AX845" s="82" t="e">
        <f>#REF!+'Subs Extreme Weather Protection'!AW845</f>
        <v>#REF!</v>
      </c>
      <c r="AY845" s="82" t="e">
        <f>#REF!+'Subs Extreme Weather Protection'!AX845</f>
        <v>#REF!</v>
      </c>
      <c r="AZ845" s="82" t="e">
        <f>#REF!+'Subs Extreme Weather Protection'!AY845</f>
        <v>#REF!</v>
      </c>
      <c r="BA845" s="82" t="e">
        <f>#REF!+'Subs Extreme Weather Protection'!AZ845</f>
        <v>#REF!</v>
      </c>
      <c r="BB845" s="82" t="e">
        <f>#REF!+'Subs Extreme Weather Protection'!BA845</f>
        <v>#REF!</v>
      </c>
      <c r="BC845" s="82" t="e">
        <f>#REF!+'Subs Extreme Weather Protection'!BB845</f>
        <v>#REF!</v>
      </c>
      <c r="BD845" s="82" t="e">
        <f>#REF!+'Subs Extreme Weather Protection'!BC845</f>
        <v>#REF!</v>
      </c>
      <c r="BE845" s="82" t="e">
        <f>#REF!+'Subs Extreme Weather Protection'!BD845</f>
        <v>#REF!</v>
      </c>
      <c r="BF845" s="82" t="e">
        <f>#REF!+'Subs Extreme Weather Protection'!BE845</f>
        <v>#REF!</v>
      </c>
      <c r="BG845" s="82" t="e">
        <f>#REF!+'Subs Extreme Weather Protection'!BF845</f>
        <v>#REF!</v>
      </c>
      <c r="BI845" s="82" t="e">
        <f>#REF!+'Subs Extreme Weather Protection'!BG845</f>
        <v>#REF!</v>
      </c>
      <c r="BJ845" s="82" t="e">
        <f>#REF!+'Subs Extreme Weather Protection'!BI845</f>
        <v>#REF!</v>
      </c>
      <c r="BK845" s="82" t="e">
        <f>#REF!+'Subs Extreme Weather Protection'!BJ845</f>
        <v>#REF!</v>
      </c>
      <c r="BL845" s="82" t="e">
        <f>#REF!+'Subs Extreme Weather Protection'!BK845</f>
        <v>#REF!</v>
      </c>
      <c r="BM845" s="82" t="e">
        <f>#REF!+'Subs Extreme Weather Protection'!BL845</f>
        <v>#REF!</v>
      </c>
      <c r="BN845" s="82" t="e">
        <f>#REF!+'Subs Extreme Weather Protection'!BM845</f>
        <v>#REF!</v>
      </c>
      <c r="BO845" s="82" t="e">
        <f>#REF!+'Subs Extreme Weather Protection'!BN845</f>
        <v>#REF!</v>
      </c>
      <c r="BP845" s="82" t="e">
        <f>#REF!+'Subs Extreme Weather Protection'!BO845</f>
        <v>#REF!</v>
      </c>
      <c r="BQ845" s="82" t="e">
        <f>#REF!+'Subs Extreme Weather Protection'!BP845</f>
        <v>#REF!</v>
      </c>
      <c r="BR845" s="82" t="e">
        <f>#REF!+'Subs Extreme Weather Protection'!BQ845</f>
        <v>#REF!</v>
      </c>
      <c r="BS845" s="82" t="e">
        <f>#REF!+'Subs Extreme Weather Protection'!BR845</f>
        <v>#REF!</v>
      </c>
      <c r="BT845" s="82" t="e">
        <f>#REF!+'Subs Extreme Weather Protection'!BS845</f>
        <v>#REF!</v>
      </c>
      <c r="BV845" s="82" t="e">
        <f>#REF!+'Subs Extreme Weather Protection'!BT845</f>
        <v>#REF!</v>
      </c>
      <c r="BW845" s="82" t="e">
        <f>#REF!+'Subs Extreme Weather Protection'!BV845</f>
        <v>#REF!</v>
      </c>
      <c r="BX845" s="82" t="e">
        <f>#REF!+'Subs Extreme Weather Protection'!BW845</f>
        <v>#REF!</v>
      </c>
      <c r="BY845" s="82" t="e">
        <f>#REF!+'Subs Extreme Weather Protection'!BX845</f>
        <v>#REF!</v>
      </c>
      <c r="BZ845" s="82" t="e">
        <f>#REF!+'Subs Extreme Weather Protection'!BY845</f>
        <v>#REF!</v>
      </c>
      <c r="CA845" s="82" t="e">
        <f>#REF!+'Subs Extreme Weather Protection'!BZ845</f>
        <v>#REF!</v>
      </c>
      <c r="CB845" s="82" t="e">
        <f>#REF!+'Subs Extreme Weather Protection'!CA845</f>
        <v>#REF!</v>
      </c>
      <c r="CC845" s="82" t="e">
        <f>#REF!+'Subs Extreme Weather Protection'!CB845</f>
        <v>#REF!</v>
      </c>
      <c r="CD845" s="82" t="e">
        <f>#REF!+'Subs Extreme Weather Protection'!CC845</f>
        <v>#REF!</v>
      </c>
      <c r="CE845" s="82" t="e">
        <f>#REF!+'Subs Extreme Weather Protection'!CD845</f>
        <v>#REF!</v>
      </c>
      <c r="CF845" s="82" t="e">
        <f>#REF!+'Subs Extreme Weather Protection'!CE845</f>
        <v>#REF!</v>
      </c>
      <c r="CG845" s="82" t="e">
        <f>#REF!+'Subs Extreme Weather Protection'!CF845</f>
        <v>#REF!</v>
      </c>
      <c r="CI845" s="82" t="e">
        <f>#REF!+'Subs Extreme Weather Protection'!CG845</f>
        <v>#REF!</v>
      </c>
      <c r="CJ845" s="82" t="e">
        <f>#REF!+'Subs Extreme Weather Protection'!CI845</f>
        <v>#REF!</v>
      </c>
      <c r="CK845" s="82" t="e">
        <f>#REF!+'Subs Extreme Weather Protection'!CJ845</f>
        <v>#REF!</v>
      </c>
      <c r="CL845" s="82" t="e">
        <f>#REF!+'Subs Extreme Weather Protection'!CK845</f>
        <v>#REF!</v>
      </c>
      <c r="CM845" s="82" t="e">
        <f>#REF!+'Subs Extreme Weather Protection'!CL845</f>
        <v>#REF!</v>
      </c>
      <c r="CN845" s="82" t="e">
        <f>#REF!+'Subs Extreme Weather Protection'!CM845</f>
        <v>#REF!</v>
      </c>
      <c r="CO845" s="82" t="e">
        <f>#REF!+'Subs Extreme Weather Protection'!CN845</f>
        <v>#REF!</v>
      </c>
      <c r="CP845" s="82" t="e">
        <f>#REF!+'Subs Extreme Weather Protection'!CO845</f>
        <v>#REF!</v>
      </c>
      <c r="CQ845" s="82" t="e">
        <f>#REF!+'Subs Extreme Weather Protection'!CP845</f>
        <v>#REF!</v>
      </c>
      <c r="CR845" s="82" t="e">
        <f>#REF!+'Subs Extreme Weather Protection'!CQ845</f>
        <v>#REF!</v>
      </c>
      <c r="CS845" s="82" t="e">
        <f>#REF!+'Subs Extreme Weather Protection'!CR845</f>
        <v>#REF!</v>
      </c>
      <c r="CT845" s="82" t="e">
        <f>#REF!+'Subs Extreme Weather Protection'!CS845</f>
        <v>#REF!</v>
      </c>
      <c r="CV845" s="82" t="e">
        <f>#REF!+'Subs Extreme Weather Protection'!CT845</f>
        <v>#REF!</v>
      </c>
      <c r="CW845" s="82" t="e">
        <f>#REF!+'Subs Extreme Weather Protection'!CV845</f>
        <v>#REF!</v>
      </c>
      <c r="CX845" s="82" t="e">
        <f>#REF!+'Subs Extreme Weather Protection'!CW845</f>
        <v>#REF!</v>
      </c>
      <c r="CY845" s="82" t="e">
        <f>#REF!+'Subs Extreme Weather Protection'!CX845</f>
        <v>#REF!</v>
      </c>
      <c r="CZ845" s="82" t="e">
        <f>#REF!+'Subs Extreme Weather Protection'!CY845</f>
        <v>#REF!</v>
      </c>
      <c r="DA845" s="82" t="e">
        <f>#REF!+'Subs Extreme Weather Protection'!CZ845</f>
        <v>#REF!</v>
      </c>
      <c r="DB845" s="82" t="e">
        <f>#REF!+'Subs Extreme Weather Protection'!DA845</f>
        <v>#REF!</v>
      </c>
      <c r="DC845" s="82" t="e">
        <f>#REF!+'Subs Extreme Weather Protection'!DB845</f>
        <v>#REF!</v>
      </c>
      <c r="DD845" s="82" t="e">
        <f>#REF!+'Subs Extreme Weather Protection'!DC845</f>
        <v>#REF!</v>
      </c>
      <c r="DE845" s="82" t="e">
        <f>#REF!+'Subs Extreme Weather Protection'!DD845</f>
        <v>#REF!</v>
      </c>
      <c r="DF845" s="82" t="e">
        <f>#REF!+'Subs Extreme Weather Protection'!DE845</f>
        <v>#REF!</v>
      </c>
      <c r="DG845" s="82" t="e">
        <f>#REF!+'Subs Extreme Weather Protection'!DF845</f>
        <v>#REF!</v>
      </c>
      <c r="DI845" s="82" t="e">
        <f>#REF!+'Subs Extreme Weather Protection'!DG845</f>
        <v>#REF!</v>
      </c>
      <c r="DJ845" s="82" t="e">
        <f>#REF!+'Subs Extreme Weather Protection'!DI845</f>
        <v>#REF!</v>
      </c>
      <c r="DK845" s="82" t="e">
        <f>#REF!+'Subs Extreme Weather Protection'!DJ845</f>
        <v>#REF!</v>
      </c>
      <c r="DL845" s="82" t="e">
        <f>#REF!+'Subs Extreme Weather Protection'!DK845</f>
        <v>#REF!</v>
      </c>
      <c r="DM845" s="82" t="e">
        <f>#REF!+'Subs Extreme Weather Protection'!DL845</f>
        <v>#REF!</v>
      </c>
      <c r="DN845" s="82" t="e">
        <f>#REF!+'Subs Extreme Weather Protection'!DM845</f>
        <v>#REF!</v>
      </c>
      <c r="DO845" s="82" t="e">
        <f>#REF!+'Subs Extreme Weather Protection'!DN845</f>
        <v>#REF!</v>
      </c>
      <c r="DP845" s="82" t="e">
        <f>#REF!+'Subs Extreme Weather Protection'!DO845</f>
        <v>#REF!</v>
      </c>
      <c r="DQ845" s="82" t="e">
        <f>#REF!+'Subs Extreme Weather Protection'!DP845</f>
        <v>#REF!</v>
      </c>
      <c r="DR845" s="82" t="e">
        <f>#REF!+'Subs Extreme Weather Protection'!DQ845</f>
        <v>#REF!</v>
      </c>
      <c r="DS845" s="82" t="e">
        <f>#REF!+'Subs Extreme Weather Protection'!DR845</f>
        <v>#REF!</v>
      </c>
      <c r="DT845" s="82" t="e">
        <f>#REF!+'Subs Extreme Weather Protection'!DS845</f>
        <v>#REF!</v>
      </c>
      <c r="DV845" s="82" t="e">
        <f>#REF!+'Subs Extreme Weather Protection'!DT845</f>
        <v>#REF!</v>
      </c>
      <c r="DW845" s="82" t="e">
        <f>#REF!+'Subs Extreme Weather Protection'!DV845</f>
        <v>#REF!</v>
      </c>
      <c r="DX845" s="82" t="e">
        <f>#REF!+'Subs Extreme Weather Protection'!DW845</f>
        <v>#REF!</v>
      </c>
      <c r="DY845" s="82" t="e">
        <f>#REF!+'Subs Extreme Weather Protection'!DX845</f>
        <v>#REF!</v>
      </c>
      <c r="DZ845" s="82" t="e">
        <f>#REF!+'Subs Extreme Weather Protection'!DY845</f>
        <v>#REF!</v>
      </c>
      <c r="EA845" s="82" t="e">
        <f>#REF!+'Subs Extreme Weather Protection'!DZ845</f>
        <v>#REF!</v>
      </c>
      <c r="EB845" s="82" t="e">
        <f>#REF!+'Subs Extreme Weather Protection'!EA845</f>
        <v>#REF!</v>
      </c>
      <c r="EC845" s="82" t="e">
        <f>#REF!+'Subs Extreme Weather Protection'!EB845</f>
        <v>#REF!</v>
      </c>
      <c r="ED845" s="82" t="e">
        <f>#REF!+'Subs Extreme Weather Protection'!EC845</f>
        <v>#REF!</v>
      </c>
      <c r="EE845" s="82" t="e">
        <f>#REF!+'Subs Extreme Weather Protection'!ED845</f>
        <v>#REF!</v>
      </c>
      <c r="EF845" s="82" t="e">
        <f>#REF!+'Subs Extreme Weather Protection'!EE845</f>
        <v>#REF!</v>
      </c>
      <c r="EG845" s="82" t="e">
        <f>#REF!+'Subs Extreme Weather Protection'!EF845</f>
        <v>#REF!</v>
      </c>
    </row>
    <row r="846" spans="1:138" ht="15.75" hidden="1" x14ac:dyDescent="0.25">
      <c r="D846" s="2" t="s">
        <v>139</v>
      </c>
      <c r="E846" s="127"/>
      <c r="I846" s="153"/>
      <c r="J846" s="153"/>
      <c r="K846" s="153"/>
      <c r="L846" s="153"/>
      <c r="M846" s="153"/>
      <c r="N846" s="153"/>
      <c r="O846" s="153"/>
      <c r="P846" s="153"/>
      <c r="Q846" s="153"/>
      <c r="R846" s="153"/>
      <c r="S846" s="153"/>
      <c r="T846" s="153"/>
      <c r="U846" s="135">
        <f t="shared" si="741"/>
        <v>0</v>
      </c>
      <c r="V846" s="153">
        <f>T846+0</f>
        <v>0</v>
      </c>
      <c r="W846" s="153">
        <f>V846+0</f>
        <v>0</v>
      </c>
      <c r="X846" s="153">
        <f t="shared" ref="X846:AG846" si="754">W846+0</f>
        <v>0</v>
      </c>
      <c r="Y846" s="153">
        <f t="shared" si="754"/>
        <v>0</v>
      </c>
      <c r="Z846" s="153">
        <f t="shared" si="754"/>
        <v>0</v>
      </c>
      <c r="AA846" s="153">
        <f t="shared" si="754"/>
        <v>0</v>
      </c>
      <c r="AB846" s="153">
        <f t="shared" si="754"/>
        <v>0</v>
      </c>
      <c r="AC846" s="153">
        <f t="shared" si="754"/>
        <v>0</v>
      </c>
      <c r="AD846" s="153">
        <f t="shared" si="754"/>
        <v>0</v>
      </c>
      <c r="AE846" s="153">
        <f t="shared" si="754"/>
        <v>0</v>
      </c>
      <c r="AF846" s="153">
        <f t="shared" si="754"/>
        <v>0</v>
      </c>
      <c r="AG846" s="153">
        <f t="shared" si="754"/>
        <v>0</v>
      </c>
      <c r="AI846" s="153">
        <f>AG846+0</f>
        <v>0</v>
      </c>
      <c r="AJ846" s="153">
        <f>AI846+0</f>
        <v>0</v>
      </c>
      <c r="AK846" s="153">
        <f t="shared" ref="AK846:AT846" si="755">AJ846+0</f>
        <v>0</v>
      </c>
      <c r="AL846" s="153">
        <f t="shared" si="755"/>
        <v>0</v>
      </c>
      <c r="AM846" s="153">
        <f t="shared" si="755"/>
        <v>0</v>
      </c>
      <c r="AN846" s="153">
        <f t="shared" si="755"/>
        <v>0</v>
      </c>
      <c r="AO846" s="153">
        <f t="shared" si="755"/>
        <v>0</v>
      </c>
      <c r="AP846" s="153">
        <f t="shared" si="755"/>
        <v>0</v>
      </c>
      <c r="AQ846" s="153">
        <f t="shared" si="755"/>
        <v>0</v>
      </c>
      <c r="AR846" s="153">
        <f t="shared" si="755"/>
        <v>0</v>
      </c>
      <c r="AS846" s="153">
        <f t="shared" si="755"/>
        <v>0</v>
      </c>
      <c r="AT846" s="153">
        <f t="shared" si="755"/>
        <v>0</v>
      </c>
      <c r="AV846" s="153">
        <f>AT846+0</f>
        <v>0</v>
      </c>
      <c r="AW846" s="153">
        <f>AV846+0</f>
        <v>0</v>
      </c>
      <c r="AX846" s="153">
        <f t="shared" ref="AX846:BG846" si="756">AW846+0</f>
        <v>0</v>
      </c>
      <c r="AY846" s="153">
        <f t="shared" si="756"/>
        <v>0</v>
      </c>
      <c r="AZ846" s="153">
        <f t="shared" si="756"/>
        <v>0</v>
      </c>
      <c r="BA846" s="153">
        <f t="shared" si="756"/>
        <v>0</v>
      </c>
      <c r="BB846" s="153">
        <f t="shared" si="756"/>
        <v>0</v>
      </c>
      <c r="BC846" s="153">
        <f t="shared" si="756"/>
        <v>0</v>
      </c>
      <c r="BD846" s="153">
        <f t="shared" si="756"/>
        <v>0</v>
      </c>
      <c r="BE846" s="153">
        <f t="shared" si="756"/>
        <v>0</v>
      </c>
      <c r="BF846" s="153">
        <f t="shared" si="756"/>
        <v>0</v>
      </c>
      <c r="BG846" s="153">
        <f t="shared" si="756"/>
        <v>0</v>
      </c>
      <c r="BI846" s="153">
        <f>BG846+0</f>
        <v>0</v>
      </c>
      <c r="BJ846" s="153">
        <f>BI846+0</f>
        <v>0</v>
      </c>
      <c r="BK846" s="153">
        <f t="shared" ref="BK846:BT846" si="757">BJ846+0</f>
        <v>0</v>
      </c>
      <c r="BL846" s="153">
        <f t="shared" si="757"/>
        <v>0</v>
      </c>
      <c r="BM846" s="153">
        <f t="shared" si="757"/>
        <v>0</v>
      </c>
      <c r="BN846" s="153">
        <f t="shared" si="757"/>
        <v>0</v>
      </c>
      <c r="BO846" s="153">
        <f t="shared" si="757"/>
        <v>0</v>
      </c>
      <c r="BP846" s="153">
        <f t="shared" si="757"/>
        <v>0</v>
      </c>
      <c r="BQ846" s="153">
        <f t="shared" si="757"/>
        <v>0</v>
      </c>
      <c r="BR846" s="153">
        <f t="shared" si="757"/>
        <v>0</v>
      </c>
      <c r="BS846" s="153">
        <f t="shared" si="757"/>
        <v>0</v>
      </c>
      <c r="BT846" s="153">
        <f t="shared" si="757"/>
        <v>0</v>
      </c>
      <c r="BV846" s="153">
        <f>BT846+0</f>
        <v>0</v>
      </c>
      <c r="BW846" s="153">
        <f>BV846+0</f>
        <v>0</v>
      </c>
      <c r="BX846" s="153">
        <f t="shared" ref="BX846:CG846" si="758">BW846+0</f>
        <v>0</v>
      </c>
      <c r="BY846" s="153">
        <f t="shared" si="758"/>
        <v>0</v>
      </c>
      <c r="BZ846" s="153">
        <f t="shared" si="758"/>
        <v>0</v>
      </c>
      <c r="CA846" s="153">
        <f t="shared" si="758"/>
        <v>0</v>
      </c>
      <c r="CB846" s="153">
        <f t="shared" si="758"/>
        <v>0</v>
      </c>
      <c r="CC846" s="153">
        <f t="shared" si="758"/>
        <v>0</v>
      </c>
      <c r="CD846" s="153">
        <f t="shared" si="758"/>
        <v>0</v>
      </c>
      <c r="CE846" s="153">
        <f t="shared" si="758"/>
        <v>0</v>
      </c>
      <c r="CF846" s="153">
        <f t="shared" si="758"/>
        <v>0</v>
      </c>
      <c r="CG846" s="153">
        <f t="shared" si="758"/>
        <v>0</v>
      </c>
      <c r="CI846" s="153">
        <f>CG846+0</f>
        <v>0</v>
      </c>
      <c r="CJ846" s="153">
        <f>CI846+0</f>
        <v>0</v>
      </c>
      <c r="CK846" s="153">
        <f t="shared" ref="CK846:CT846" si="759">CJ846+0</f>
        <v>0</v>
      </c>
      <c r="CL846" s="153">
        <f t="shared" si="759"/>
        <v>0</v>
      </c>
      <c r="CM846" s="153">
        <f t="shared" si="759"/>
        <v>0</v>
      </c>
      <c r="CN846" s="153">
        <f t="shared" si="759"/>
        <v>0</v>
      </c>
      <c r="CO846" s="153">
        <f t="shared" si="759"/>
        <v>0</v>
      </c>
      <c r="CP846" s="153">
        <f t="shared" si="759"/>
        <v>0</v>
      </c>
      <c r="CQ846" s="153">
        <f t="shared" si="759"/>
        <v>0</v>
      </c>
      <c r="CR846" s="153">
        <f t="shared" si="759"/>
        <v>0</v>
      </c>
      <c r="CS846" s="153">
        <f t="shared" si="759"/>
        <v>0</v>
      </c>
      <c r="CT846" s="153">
        <f t="shared" si="759"/>
        <v>0</v>
      </c>
      <c r="CV846" s="153">
        <f>CT846+0</f>
        <v>0</v>
      </c>
      <c r="CW846" s="153">
        <f>CV846+0</f>
        <v>0</v>
      </c>
      <c r="CX846" s="153">
        <f t="shared" ref="CX846:DG846" si="760">CW846+0</f>
        <v>0</v>
      </c>
      <c r="CY846" s="153">
        <f t="shared" si="760"/>
        <v>0</v>
      </c>
      <c r="CZ846" s="153">
        <f t="shared" si="760"/>
        <v>0</v>
      </c>
      <c r="DA846" s="153">
        <f t="shared" si="760"/>
        <v>0</v>
      </c>
      <c r="DB846" s="153">
        <f t="shared" si="760"/>
        <v>0</v>
      </c>
      <c r="DC846" s="153">
        <f t="shared" si="760"/>
        <v>0</v>
      </c>
      <c r="DD846" s="153">
        <f t="shared" si="760"/>
        <v>0</v>
      </c>
      <c r="DE846" s="153">
        <f t="shared" si="760"/>
        <v>0</v>
      </c>
      <c r="DF846" s="153">
        <f t="shared" si="760"/>
        <v>0</v>
      </c>
      <c r="DG846" s="153">
        <f t="shared" si="760"/>
        <v>0</v>
      </c>
      <c r="DI846" s="153">
        <f>DG846+0</f>
        <v>0</v>
      </c>
      <c r="DJ846" s="153">
        <f>DI846+0</f>
        <v>0</v>
      </c>
      <c r="DK846" s="153">
        <f t="shared" ref="DK846:DT846" si="761">DJ846+0</f>
        <v>0</v>
      </c>
      <c r="DL846" s="153">
        <f t="shared" si="761"/>
        <v>0</v>
      </c>
      <c r="DM846" s="153">
        <f t="shared" si="761"/>
        <v>0</v>
      </c>
      <c r="DN846" s="153">
        <f t="shared" si="761"/>
        <v>0</v>
      </c>
      <c r="DO846" s="153">
        <f t="shared" si="761"/>
        <v>0</v>
      </c>
      <c r="DP846" s="153">
        <f t="shared" si="761"/>
        <v>0</v>
      </c>
      <c r="DQ846" s="153">
        <f t="shared" si="761"/>
        <v>0</v>
      </c>
      <c r="DR846" s="153">
        <f t="shared" si="761"/>
        <v>0</v>
      </c>
      <c r="DS846" s="153">
        <f t="shared" si="761"/>
        <v>0</v>
      </c>
      <c r="DT846" s="153">
        <f t="shared" si="761"/>
        <v>0</v>
      </c>
      <c r="DV846" s="153">
        <f>DT846+0</f>
        <v>0</v>
      </c>
      <c r="DW846" s="153">
        <f>DV846+0</f>
        <v>0</v>
      </c>
      <c r="DX846" s="153">
        <f t="shared" ref="DX846:EG846" si="762">DW846+0</f>
        <v>0</v>
      </c>
      <c r="DY846" s="153">
        <f t="shared" si="762"/>
        <v>0</v>
      </c>
      <c r="DZ846" s="153">
        <f t="shared" si="762"/>
        <v>0</v>
      </c>
      <c r="EA846" s="153">
        <f t="shared" si="762"/>
        <v>0</v>
      </c>
      <c r="EB846" s="153">
        <f t="shared" si="762"/>
        <v>0</v>
      </c>
      <c r="EC846" s="153">
        <f t="shared" si="762"/>
        <v>0</v>
      </c>
      <c r="ED846" s="153">
        <f t="shared" si="762"/>
        <v>0</v>
      </c>
      <c r="EE846" s="153">
        <f t="shared" si="762"/>
        <v>0</v>
      </c>
      <c r="EF846" s="153">
        <f t="shared" si="762"/>
        <v>0</v>
      </c>
      <c r="EG846" s="153">
        <f t="shared" si="762"/>
        <v>0</v>
      </c>
    </row>
    <row r="847" spans="1:138" s="1" customFormat="1" ht="15.75" hidden="1" x14ac:dyDescent="0.25">
      <c r="E847" s="81"/>
      <c r="H847" s="2"/>
      <c r="I847" s="132">
        <f>I839+I841+I843+I845</f>
        <v>0</v>
      </c>
      <c r="J847" s="132">
        <f t="shared" ref="J847:T847" si="763">J839+J841+J843+J845</f>
        <v>0</v>
      </c>
      <c r="K847" s="132">
        <f t="shared" si="763"/>
        <v>0</v>
      </c>
      <c r="L847" s="132">
        <f t="shared" si="763"/>
        <v>0</v>
      </c>
      <c r="M847" s="132">
        <f t="shared" si="763"/>
        <v>0</v>
      </c>
      <c r="N847" s="132">
        <f t="shared" si="763"/>
        <v>0</v>
      </c>
      <c r="O847" s="132">
        <f t="shared" si="763"/>
        <v>0</v>
      </c>
      <c r="P847" s="132">
        <f t="shared" si="763"/>
        <v>0</v>
      </c>
      <c r="Q847" s="132">
        <f t="shared" si="763"/>
        <v>0</v>
      </c>
      <c r="R847" s="132">
        <f t="shared" si="763"/>
        <v>0</v>
      </c>
      <c r="S847" s="132">
        <f t="shared" si="763"/>
        <v>0</v>
      </c>
      <c r="T847" s="132">
        <f t="shared" si="763"/>
        <v>0</v>
      </c>
      <c r="U847" s="156">
        <f>U839+U841+U843+U845</f>
        <v>0</v>
      </c>
      <c r="V847" s="132" t="e">
        <f t="shared" ref="V847:AG847" si="764">SUM(V839:V846)</f>
        <v>#REF!</v>
      </c>
      <c r="W847" s="132" t="e">
        <f t="shared" si="764"/>
        <v>#REF!</v>
      </c>
      <c r="X847" s="132" t="e">
        <f t="shared" si="764"/>
        <v>#REF!</v>
      </c>
      <c r="Y847" s="132" t="e">
        <f t="shared" si="764"/>
        <v>#REF!</v>
      </c>
      <c r="Z847" s="132" t="e">
        <f t="shared" si="764"/>
        <v>#REF!</v>
      </c>
      <c r="AA847" s="132" t="e">
        <f t="shared" si="764"/>
        <v>#REF!</v>
      </c>
      <c r="AB847" s="132" t="e">
        <f t="shared" si="764"/>
        <v>#REF!</v>
      </c>
      <c r="AC847" s="132" t="e">
        <f t="shared" si="764"/>
        <v>#REF!</v>
      </c>
      <c r="AD847" s="132" t="e">
        <f t="shared" si="764"/>
        <v>#REF!</v>
      </c>
      <c r="AE847" s="132" t="e">
        <f t="shared" si="764"/>
        <v>#REF!</v>
      </c>
      <c r="AF847" s="132" t="e">
        <f t="shared" si="764"/>
        <v>#REF!</v>
      </c>
      <c r="AG847" s="132" t="e">
        <f t="shared" si="764"/>
        <v>#REF!</v>
      </c>
      <c r="AH847" s="136" t="e">
        <f>(#REF!+#REF!+#REF!+IF(#REF!=0,0,#REF!))+T847-AG847</f>
        <v>#REF!</v>
      </c>
      <c r="AI847" s="132" t="e">
        <f t="shared" ref="AI847:AT847" si="765">SUM(AI839:AI846)</f>
        <v>#REF!</v>
      </c>
      <c r="AJ847" s="132" t="e">
        <f t="shared" si="765"/>
        <v>#REF!</v>
      </c>
      <c r="AK847" s="132" t="e">
        <f t="shared" si="765"/>
        <v>#REF!</v>
      </c>
      <c r="AL847" s="132" t="e">
        <f t="shared" si="765"/>
        <v>#REF!</v>
      </c>
      <c r="AM847" s="132" t="e">
        <f t="shared" si="765"/>
        <v>#REF!</v>
      </c>
      <c r="AN847" s="132" t="e">
        <f t="shared" si="765"/>
        <v>#REF!</v>
      </c>
      <c r="AO847" s="132" t="e">
        <f t="shared" si="765"/>
        <v>#REF!</v>
      </c>
      <c r="AP847" s="132" t="e">
        <f t="shared" si="765"/>
        <v>#REF!</v>
      </c>
      <c r="AQ847" s="132" t="e">
        <f t="shared" si="765"/>
        <v>#REF!</v>
      </c>
      <c r="AR847" s="132" t="e">
        <f t="shared" si="765"/>
        <v>#REF!</v>
      </c>
      <c r="AS847" s="132" t="e">
        <f t="shared" si="765"/>
        <v>#REF!</v>
      </c>
      <c r="AT847" s="132" t="e">
        <f t="shared" si="765"/>
        <v>#REF!</v>
      </c>
      <c r="AU847" s="136" t="e">
        <f>(#REF!+#REF!+#REF!+IF(#REF!=0,0,#REF!))+AG847-AT847</f>
        <v>#REF!</v>
      </c>
      <c r="AV847" s="132" t="e">
        <f t="shared" ref="AV847:BG847" si="766">SUM(AV839:AV846)</f>
        <v>#REF!</v>
      </c>
      <c r="AW847" s="132" t="e">
        <f t="shared" si="766"/>
        <v>#REF!</v>
      </c>
      <c r="AX847" s="132" t="e">
        <f t="shared" si="766"/>
        <v>#REF!</v>
      </c>
      <c r="AY847" s="132" t="e">
        <f t="shared" si="766"/>
        <v>#REF!</v>
      </c>
      <c r="AZ847" s="132" t="e">
        <f t="shared" si="766"/>
        <v>#REF!</v>
      </c>
      <c r="BA847" s="132" t="e">
        <f t="shared" si="766"/>
        <v>#REF!</v>
      </c>
      <c r="BB847" s="132" t="e">
        <f t="shared" si="766"/>
        <v>#REF!</v>
      </c>
      <c r="BC847" s="132" t="e">
        <f t="shared" si="766"/>
        <v>#REF!</v>
      </c>
      <c r="BD847" s="132" t="e">
        <f t="shared" si="766"/>
        <v>#REF!</v>
      </c>
      <c r="BE847" s="132" t="e">
        <f t="shared" si="766"/>
        <v>#REF!</v>
      </c>
      <c r="BF847" s="132" t="e">
        <f t="shared" si="766"/>
        <v>#REF!</v>
      </c>
      <c r="BG847" s="132" t="e">
        <f t="shared" si="766"/>
        <v>#REF!</v>
      </c>
      <c r="BH847" s="136" t="e">
        <f>(#REF!+#REF!+#REF!+IF(#REF!=0,0,#REF!))+AT847-BG847</f>
        <v>#REF!</v>
      </c>
      <c r="BI847" s="132" t="e">
        <f t="shared" ref="BI847:BT847" si="767">SUM(BI839:BI846)</f>
        <v>#REF!</v>
      </c>
      <c r="BJ847" s="132" t="e">
        <f t="shared" si="767"/>
        <v>#REF!</v>
      </c>
      <c r="BK847" s="132" t="e">
        <f t="shared" si="767"/>
        <v>#REF!</v>
      </c>
      <c r="BL847" s="132" t="e">
        <f t="shared" si="767"/>
        <v>#REF!</v>
      </c>
      <c r="BM847" s="132" t="e">
        <f t="shared" si="767"/>
        <v>#REF!</v>
      </c>
      <c r="BN847" s="132" t="e">
        <f t="shared" si="767"/>
        <v>#REF!</v>
      </c>
      <c r="BO847" s="132" t="e">
        <f t="shared" si="767"/>
        <v>#REF!</v>
      </c>
      <c r="BP847" s="132" t="e">
        <f t="shared" si="767"/>
        <v>#REF!</v>
      </c>
      <c r="BQ847" s="132" t="e">
        <f t="shared" si="767"/>
        <v>#REF!</v>
      </c>
      <c r="BR847" s="132" t="e">
        <f t="shared" si="767"/>
        <v>#REF!</v>
      </c>
      <c r="BS847" s="132" t="e">
        <f t="shared" si="767"/>
        <v>#REF!</v>
      </c>
      <c r="BT847" s="132" t="e">
        <f t="shared" si="767"/>
        <v>#REF!</v>
      </c>
      <c r="BU847" s="136" t="e">
        <f>(#REF!+#REF!+#REF!+IF(#REF!=0,0,#REF!))+BG847-BT847</f>
        <v>#REF!</v>
      </c>
      <c r="BV847" s="132" t="e">
        <f t="shared" ref="BV847:CG847" si="768">SUM(BV839:BV846)</f>
        <v>#REF!</v>
      </c>
      <c r="BW847" s="132" t="e">
        <f t="shared" si="768"/>
        <v>#REF!</v>
      </c>
      <c r="BX847" s="132" t="e">
        <f t="shared" si="768"/>
        <v>#REF!</v>
      </c>
      <c r="BY847" s="132" t="e">
        <f t="shared" si="768"/>
        <v>#REF!</v>
      </c>
      <c r="BZ847" s="132" t="e">
        <f t="shared" si="768"/>
        <v>#REF!</v>
      </c>
      <c r="CA847" s="132" t="e">
        <f t="shared" si="768"/>
        <v>#REF!</v>
      </c>
      <c r="CB847" s="132" t="e">
        <f t="shared" si="768"/>
        <v>#REF!</v>
      </c>
      <c r="CC847" s="132" t="e">
        <f t="shared" si="768"/>
        <v>#REF!</v>
      </c>
      <c r="CD847" s="132" t="e">
        <f t="shared" si="768"/>
        <v>#REF!</v>
      </c>
      <c r="CE847" s="132" t="e">
        <f t="shared" si="768"/>
        <v>#REF!</v>
      </c>
      <c r="CF847" s="132" t="e">
        <f t="shared" si="768"/>
        <v>#REF!</v>
      </c>
      <c r="CG847" s="132" t="e">
        <f t="shared" si="768"/>
        <v>#REF!</v>
      </c>
      <c r="CH847" s="136" t="e">
        <f>(#REF!+#REF!+#REF!+IF(#REF!=0,0,#REF!))+BT847-CG847</f>
        <v>#REF!</v>
      </c>
      <c r="CI847" s="132" t="e">
        <f t="shared" ref="CI847:CT847" si="769">SUM(CI839:CI846)</f>
        <v>#REF!</v>
      </c>
      <c r="CJ847" s="132" t="e">
        <f t="shared" si="769"/>
        <v>#REF!</v>
      </c>
      <c r="CK847" s="132" t="e">
        <f t="shared" si="769"/>
        <v>#REF!</v>
      </c>
      <c r="CL847" s="132" t="e">
        <f t="shared" si="769"/>
        <v>#REF!</v>
      </c>
      <c r="CM847" s="132" t="e">
        <f t="shared" si="769"/>
        <v>#REF!</v>
      </c>
      <c r="CN847" s="132" t="e">
        <f t="shared" si="769"/>
        <v>#REF!</v>
      </c>
      <c r="CO847" s="132" t="e">
        <f t="shared" si="769"/>
        <v>#REF!</v>
      </c>
      <c r="CP847" s="132" t="e">
        <f t="shared" si="769"/>
        <v>#REF!</v>
      </c>
      <c r="CQ847" s="132" t="e">
        <f t="shared" si="769"/>
        <v>#REF!</v>
      </c>
      <c r="CR847" s="132" t="e">
        <f t="shared" si="769"/>
        <v>#REF!</v>
      </c>
      <c r="CS847" s="132" t="e">
        <f t="shared" si="769"/>
        <v>#REF!</v>
      </c>
      <c r="CT847" s="132" t="e">
        <f t="shared" si="769"/>
        <v>#REF!</v>
      </c>
      <c r="CU847" s="136" t="e">
        <f>(#REF!+#REF!+#REF!+IF(#REF!=0,0,#REF!))+CG847-CT847</f>
        <v>#REF!</v>
      </c>
      <c r="CV847" s="132" t="e">
        <f t="shared" ref="CV847:DG847" si="770">SUM(CV839:CV846)</f>
        <v>#REF!</v>
      </c>
      <c r="CW847" s="132" t="e">
        <f t="shared" si="770"/>
        <v>#REF!</v>
      </c>
      <c r="CX847" s="132" t="e">
        <f t="shared" si="770"/>
        <v>#REF!</v>
      </c>
      <c r="CY847" s="132" t="e">
        <f t="shared" si="770"/>
        <v>#REF!</v>
      </c>
      <c r="CZ847" s="132" t="e">
        <f t="shared" si="770"/>
        <v>#REF!</v>
      </c>
      <c r="DA847" s="132" t="e">
        <f t="shared" si="770"/>
        <v>#REF!</v>
      </c>
      <c r="DB847" s="132" t="e">
        <f t="shared" si="770"/>
        <v>#REF!</v>
      </c>
      <c r="DC847" s="132" t="e">
        <f t="shared" si="770"/>
        <v>#REF!</v>
      </c>
      <c r="DD847" s="132" t="e">
        <f t="shared" si="770"/>
        <v>#REF!</v>
      </c>
      <c r="DE847" s="132" t="e">
        <f t="shared" si="770"/>
        <v>#REF!</v>
      </c>
      <c r="DF847" s="132" t="e">
        <f t="shared" si="770"/>
        <v>#REF!</v>
      </c>
      <c r="DG847" s="132" t="e">
        <f t="shared" si="770"/>
        <v>#REF!</v>
      </c>
      <c r="DH847" s="136" t="e">
        <f>(#REF!+#REF!+#REF!+IF(#REF!=0,0,#REF!))+CT847-DG847</f>
        <v>#REF!</v>
      </c>
      <c r="DI847" s="132" t="e">
        <f t="shared" ref="DI847:DT847" si="771">SUM(DI839:DI846)</f>
        <v>#REF!</v>
      </c>
      <c r="DJ847" s="132" t="e">
        <f t="shared" si="771"/>
        <v>#REF!</v>
      </c>
      <c r="DK847" s="132" t="e">
        <f t="shared" si="771"/>
        <v>#REF!</v>
      </c>
      <c r="DL847" s="132" t="e">
        <f t="shared" si="771"/>
        <v>#REF!</v>
      </c>
      <c r="DM847" s="132" t="e">
        <f t="shared" si="771"/>
        <v>#REF!</v>
      </c>
      <c r="DN847" s="132" t="e">
        <f t="shared" si="771"/>
        <v>#REF!</v>
      </c>
      <c r="DO847" s="132" t="e">
        <f t="shared" si="771"/>
        <v>#REF!</v>
      </c>
      <c r="DP847" s="132" t="e">
        <f t="shared" si="771"/>
        <v>#REF!</v>
      </c>
      <c r="DQ847" s="132" t="e">
        <f t="shared" si="771"/>
        <v>#REF!</v>
      </c>
      <c r="DR847" s="132" t="e">
        <f t="shared" si="771"/>
        <v>#REF!</v>
      </c>
      <c r="DS847" s="132" t="e">
        <f t="shared" si="771"/>
        <v>#REF!</v>
      </c>
      <c r="DT847" s="132" t="e">
        <f t="shared" si="771"/>
        <v>#REF!</v>
      </c>
      <c r="DU847" s="136" t="e">
        <f>(#REF!+#REF!+#REF!+IF(#REF!=0,0,#REF!))+DG847-DT847</f>
        <v>#REF!</v>
      </c>
      <c r="DV847" s="132" t="e">
        <f t="shared" ref="DV847:EG847" si="772">SUM(DV839:DV846)</f>
        <v>#REF!</v>
      </c>
      <c r="DW847" s="132" t="e">
        <f t="shared" si="772"/>
        <v>#REF!</v>
      </c>
      <c r="DX847" s="132" t="e">
        <f t="shared" si="772"/>
        <v>#REF!</v>
      </c>
      <c r="DY847" s="132" t="e">
        <f t="shared" si="772"/>
        <v>#REF!</v>
      </c>
      <c r="DZ847" s="132" t="e">
        <f t="shared" si="772"/>
        <v>#REF!</v>
      </c>
      <c r="EA847" s="132" t="e">
        <f t="shared" si="772"/>
        <v>#REF!</v>
      </c>
      <c r="EB847" s="132" t="e">
        <f t="shared" si="772"/>
        <v>#REF!</v>
      </c>
      <c r="EC847" s="132" t="e">
        <f t="shared" si="772"/>
        <v>#REF!</v>
      </c>
      <c r="ED847" s="132" t="e">
        <f t="shared" si="772"/>
        <v>#REF!</v>
      </c>
      <c r="EE847" s="132" t="e">
        <f t="shared" si="772"/>
        <v>#REF!</v>
      </c>
      <c r="EF847" s="132" t="e">
        <f t="shared" si="772"/>
        <v>#REF!</v>
      </c>
      <c r="EG847" s="132" t="e">
        <f t="shared" si="772"/>
        <v>#REF!</v>
      </c>
      <c r="EH847" s="136" t="e">
        <f>(#REF!+#REF!+#REF!+IF(#REF!=0,0,#REF!))+DT847-EG847</f>
        <v>#REF!</v>
      </c>
    </row>
    <row r="848" spans="1:138" hidden="1" x14ac:dyDescent="0.2">
      <c r="E848" s="127"/>
      <c r="H848" s="164"/>
      <c r="U848" s="146">
        <f>SUM(I847:T847)-U847</f>
        <v>0</v>
      </c>
    </row>
    <row r="849" spans="1:139" ht="15.6" hidden="1" customHeight="1" x14ac:dyDescent="0.2">
      <c r="E849" s="127"/>
    </row>
    <row r="850" spans="1:139" s="1" customFormat="1" ht="18.75" hidden="1" x14ac:dyDescent="0.3">
      <c r="B850" s="163" t="s">
        <v>123</v>
      </c>
      <c r="H850" s="152" t="str">
        <f>H282</f>
        <v>Dec'22</v>
      </c>
      <c r="I850" s="85" t="str">
        <f t="shared" ref="I850:T850" si="773">I143</f>
        <v>Jan</v>
      </c>
      <c r="J850" s="85" t="str">
        <f t="shared" si="773"/>
        <v>Feb</v>
      </c>
      <c r="K850" s="85" t="str">
        <f t="shared" si="773"/>
        <v>Mar</v>
      </c>
      <c r="L850" s="85" t="str">
        <f t="shared" si="773"/>
        <v>Apr</v>
      </c>
      <c r="M850" s="85" t="str">
        <f t="shared" si="773"/>
        <v>May</v>
      </c>
      <c r="N850" s="85" t="str">
        <f t="shared" si="773"/>
        <v>Jun</v>
      </c>
      <c r="O850" s="85" t="str">
        <f t="shared" si="773"/>
        <v>Jul</v>
      </c>
      <c r="P850" s="85" t="str">
        <f t="shared" si="773"/>
        <v>Aug</v>
      </c>
      <c r="Q850" s="85" t="str">
        <f t="shared" si="773"/>
        <v>Sep</v>
      </c>
      <c r="R850" s="85" t="str">
        <f t="shared" si="773"/>
        <v>Oct</v>
      </c>
      <c r="S850" s="85" t="str">
        <f t="shared" si="773"/>
        <v>Nov</v>
      </c>
      <c r="T850" s="85" t="str">
        <f t="shared" si="773"/>
        <v>Dec</v>
      </c>
      <c r="V850" s="85" t="str">
        <f t="shared" ref="V850:AG850" si="774">V143</f>
        <v>Jan</v>
      </c>
      <c r="W850" s="85" t="str">
        <f t="shared" si="774"/>
        <v>Feb</v>
      </c>
      <c r="X850" s="85" t="str">
        <f t="shared" si="774"/>
        <v>Mar</v>
      </c>
      <c r="Y850" s="85" t="str">
        <f t="shared" si="774"/>
        <v>Apr</v>
      </c>
      <c r="Z850" s="85" t="str">
        <f t="shared" si="774"/>
        <v>May</v>
      </c>
      <c r="AA850" s="85" t="str">
        <f t="shared" si="774"/>
        <v>Jun</v>
      </c>
      <c r="AB850" s="85" t="str">
        <f t="shared" si="774"/>
        <v>Jul</v>
      </c>
      <c r="AC850" s="85" t="str">
        <f t="shared" si="774"/>
        <v>Aug</v>
      </c>
      <c r="AD850" s="85" t="str">
        <f t="shared" si="774"/>
        <v>Sep</v>
      </c>
      <c r="AE850" s="85" t="str">
        <f t="shared" si="774"/>
        <v>Oct</v>
      </c>
      <c r="AF850" s="85" t="str">
        <f t="shared" si="774"/>
        <v>Nov</v>
      </c>
      <c r="AG850" s="85" t="str">
        <f t="shared" si="774"/>
        <v>Dec</v>
      </c>
      <c r="AI850" s="85" t="str">
        <f t="shared" ref="AI850:AT850" si="775">AI143</f>
        <v>Jan</v>
      </c>
      <c r="AJ850" s="85" t="str">
        <f t="shared" si="775"/>
        <v>Feb</v>
      </c>
      <c r="AK850" s="85" t="str">
        <f t="shared" si="775"/>
        <v>Mar</v>
      </c>
      <c r="AL850" s="85" t="str">
        <f t="shared" si="775"/>
        <v>Apr</v>
      </c>
      <c r="AM850" s="85" t="str">
        <f t="shared" si="775"/>
        <v>May</v>
      </c>
      <c r="AN850" s="85" t="str">
        <f t="shared" si="775"/>
        <v>Jun</v>
      </c>
      <c r="AO850" s="85" t="str">
        <f t="shared" si="775"/>
        <v>Jul</v>
      </c>
      <c r="AP850" s="85" t="str">
        <f t="shared" si="775"/>
        <v>Aug</v>
      </c>
      <c r="AQ850" s="85" t="str">
        <f t="shared" si="775"/>
        <v>Sep</v>
      </c>
      <c r="AR850" s="85" t="str">
        <f t="shared" si="775"/>
        <v>Oct</v>
      </c>
      <c r="AS850" s="85" t="str">
        <f t="shared" si="775"/>
        <v>Nov</v>
      </c>
      <c r="AT850" s="85" t="str">
        <f t="shared" si="775"/>
        <v>Dec</v>
      </c>
      <c r="AV850" s="85" t="str">
        <f t="shared" ref="AV850:BG850" si="776">AV143</f>
        <v>Jan</v>
      </c>
      <c r="AW850" s="85" t="str">
        <f t="shared" si="776"/>
        <v>Feb</v>
      </c>
      <c r="AX850" s="85" t="str">
        <f t="shared" si="776"/>
        <v>Mar</v>
      </c>
      <c r="AY850" s="85" t="str">
        <f t="shared" si="776"/>
        <v>Apr</v>
      </c>
      <c r="AZ850" s="85" t="str">
        <f t="shared" si="776"/>
        <v>May</v>
      </c>
      <c r="BA850" s="85" t="str">
        <f t="shared" si="776"/>
        <v>Jun</v>
      </c>
      <c r="BB850" s="85" t="str">
        <f t="shared" si="776"/>
        <v>Jul</v>
      </c>
      <c r="BC850" s="85" t="str">
        <f t="shared" si="776"/>
        <v>Aug</v>
      </c>
      <c r="BD850" s="85" t="str">
        <f t="shared" si="776"/>
        <v>Sep</v>
      </c>
      <c r="BE850" s="85" t="str">
        <f t="shared" si="776"/>
        <v>Oct</v>
      </c>
      <c r="BF850" s="85" t="str">
        <f t="shared" si="776"/>
        <v>Nov</v>
      </c>
      <c r="BG850" s="85" t="str">
        <f t="shared" si="776"/>
        <v>Dec</v>
      </c>
      <c r="BI850" s="85" t="str">
        <f t="shared" ref="BI850:BT850" si="777">BI143</f>
        <v>Jan</v>
      </c>
      <c r="BJ850" s="85" t="str">
        <f t="shared" si="777"/>
        <v>Feb</v>
      </c>
      <c r="BK850" s="85" t="str">
        <f t="shared" si="777"/>
        <v>Mar</v>
      </c>
      <c r="BL850" s="85" t="str">
        <f t="shared" si="777"/>
        <v>Apr</v>
      </c>
      <c r="BM850" s="85" t="str">
        <f t="shared" si="777"/>
        <v>May</v>
      </c>
      <c r="BN850" s="85" t="str">
        <f t="shared" si="777"/>
        <v>Jun</v>
      </c>
      <c r="BO850" s="85" t="str">
        <f t="shared" si="777"/>
        <v>Jul</v>
      </c>
      <c r="BP850" s="85" t="str">
        <f t="shared" si="777"/>
        <v>Aug</v>
      </c>
      <c r="BQ850" s="85" t="str">
        <f t="shared" si="777"/>
        <v>Sep</v>
      </c>
      <c r="BR850" s="85" t="str">
        <f t="shared" si="777"/>
        <v>Oct</v>
      </c>
      <c r="BS850" s="85" t="str">
        <f t="shared" si="777"/>
        <v>Nov</v>
      </c>
      <c r="BT850" s="85" t="str">
        <f t="shared" si="777"/>
        <v>Dec</v>
      </c>
      <c r="BV850" s="85" t="str">
        <f t="shared" ref="BV850:CG850" si="778">BV143</f>
        <v>Jan</v>
      </c>
      <c r="BW850" s="85" t="str">
        <f t="shared" si="778"/>
        <v>Feb</v>
      </c>
      <c r="BX850" s="85" t="str">
        <f t="shared" si="778"/>
        <v>Mar</v>
      </c>
      <c r="BY850" s="85" t="str">
        <f t="shared" si="778"/>
        <v>Apr</v>
      </c>
      <c r="BZ850" s="85" t="str">
        <f t="shared" si="778"/>
        <v>May</v>
      </c>
      <c r="CA850" s="85" t="str">
        <f t="shared" si="778"/>
        <v>Jun</v>
      </c>
      <c r="CB850" s="85" t="str">
        <f t="shared" si="778"/>
        <v>Jul</v>
      </c>
      <c r="CC850" s="85" t="str">
        <f t="shared" si="778"/>
        <v>Aug</v>
      </c>
      <c r="CD850" s="85" t="str">
        <f t="shared" si="778"/>
        <v>Sep</v>
      </c>
      <c r="CE850" s="85" t="str">
        <f t="shared" si="778"/>
        <v>Oct</v>
      </c>
      <c r="CF850" s="85" t="str">
        <f t="shared" si="778"/>
        <v>Nov</v>
      </c>
      <c r="CG850" s="85" t="str">
        <f t="shared" si="778"/>
        <v>Dec</v>
      </c>
      <c r="CI850" s="85" t="str">
        <f t="shared" ref="CI850:CT850" si="779">CI143</f>
        <v>Jan</v>
      </c>
      <c r="CJ850" s="85" t="str">
        <f t="shared" si="779"/>
        <v>Feb</v>
      </c>
      <c r="CK850" s="85" t="str">
        <f t="shared" si="779"/>
        <v>Mar</v>
      </c>
      <c r="CL850" s="85" t="str">
        <f t="shared" si="779"/>
        <v>Apr</v>
      </c>
      <c r="CM850" s="85" t="str">
        <f t="shared" si="779"/>
        <v>May</v>
      </c>
      <c r="CN850" s="85" t="str">
        <f t="shared" si="779"/>
        <v>Jun</v>
      </c>
      <c r="CO850" s="85" t="str">
        <f t="shared" si="779"/>
        <v>Jul</v>
      </c>
      <c r="CP850" s="85" t="str">
        <f t="shared" si="779"/>
        <v>Aug</v>
      </c>
      <c r="CQ850" s="85" t="str">
        <f t="shared" si="779"/>
        <v>Sep</v>
      </c>
      <c r="CR850" s="85" t="str">
        <f t="shared" si="779"/>
        <v>Oct</v>
      </c>
      <c r="CS850" s="85" t="str">
        <f t="shared" si="779"/>
        <v>Nov</v>
      </c>
      <c r="CT850" s="85" t="str">
        <f t="shared" si="779"/>
        <v>Dec</v>
      </c>
      <c r="CV850" s="85" t="str">
        <f t="shared" ref="CV850:DG850" si="780">CV143</f>
        <v>Jan</v>
      </c>
      <c r="CW850" s="85" t="str">
        <f t="shared" si="780"/>
        <v>Feb</v>
      </c>
      <c r="CX850" s="85" t="str">
        <f t="shared" si="780"/>
        <v>Mar</v>
      </c>
      <c r="CY850" s="85" t="str">
        <f t="shared" si="780"/>
        <v>Apr</v>
      </c>
      <c r="CZ850" s="85" t="str">
        <f t="shared" si="780"/>
        <v>May</v>
      </c>
      <c r="DA850" s="85" t="str">
        <f t="shared" si="780"/>
        <v>Jun</v>
      </c>
      <c r="DB850" s="85" t="str">
        <f t="shared" si="780"/>
        <v>Jul</v>
      </c>
      <c r="DC850" s="85" t="str">
        <f t="shared" si="780"/>
        <v>Aug</v>
      </c>
      <c r="DD850" s="85" t="str">
        <f t="shared" si="780"/>
        <v>Sep</v>
      </c>
      <c r="DE850" s="85" t="str">
        <f t="shared" si="780"/>
        <v>Oct</v>
      </c>
      <c r="DF850" s="85" t="str">
        <f t="shared" si="780"/>
        <v>Nov</v>
      </c>
      <c r="DG850" s="85" t="str">
        <f t="shared" si="780"/>
        <v>Dec</v>
      </c>
      <c r="DI850" s="85" t="str">
        <f t="shared" ref="DI850:DT850" si="781">DI143</f>
        <v>Jan</v>
      </c>
      <c r="DJ850" s="85" t="str">
        <f t="shared" si="781"/>
        <v>Feb</v>
      </c>
      <c r="DK850" s="85" t="str">
        <f t="shared" si="781"/>
        <v>Mar</v>
      </c>
      <c r="DL850" s="85" t="str">
        <f t="shared" si="781"/>
        <v>Apr</v>
      </c>
      <c r="DM850" s="85" t="str">
        <f t="shared" si="781"/>
        <v>May</v>
      </c>
      <c r="DN850" s="85" t="str">
        <f t="shared" si="781"/>
        <v>Jun</v>
      </c>
      <c r="DO850" s="85" t="str">
        <f t="shared" si="781"/>
        <v>Jul</v>
      </c>
      <c r="DP850" s="85" t="str">
        <f t="shared" si="781"/>
        <v>Aug</v>
      </c>
      <c r="DQ850" s="85" t="str">
        <f t="shared" si="781"/>
        <v>Sep</v>
      </c>
      <c r="DR850" s="85" t="str">
        <f t="shared" si="781"/>
        <v>Oct</v>
      </c>
      <c r="DS850" s="85" t="str">
        <f t="shared" si="781"/>
        <v>Nov</v>
      </c>
      <c r="DT850" s="85" t="str">
        <f t="shared" si="781"/>
        <v>Dec</v>
      </c>
      <c r="DV850" s="85" t="str">
        <f t="shared" ref="DV850:EG850" si="782">DV143</f>
        <v>Jan</v>
      </c>
      <c r="DW850" s="85" t="str">
        <f t="shared" si="782"/>
        <v>Feb</v>
      </c>
      <c r="DX850" s="85" t="str">
        <f t="shared" si="782"/>
        <v>Mar</v>
      </c>
      <c r="DY850" s="85" t="str">
        <f t="shared" si="782"/>
        <v>Apr</v>
      </c>
      <c r="DZ850" s="85" t="str">
        <f t="shared" si="782"/>
        <v>May</v>
      </c>
      <c r="EA850" s="85" t="str">
        <f t="shared" si="782"/>
        <v>Jun</v>
      </c>
      <c r="EB850" s="85" t="str">
        <f t="shared" si="782"/>
        <v>Jul</v>
      </c>
      <c r="EC850" s="85" t="str">
        <f t="shared" si="782"/>
        <v>Aug</v>
      </c>
      <c r="ED850" s="85" t="str">
        <f t="shared" si="782"/>
        <v>Sep</v>
      </c>
      <c r="EE850" s="85" t="str">
        <f t="shared" si="782"/>
        <v>Oct</v>
      </c>
      <c r="EF850" s="85" t="str">
        <f t="shared" si="782"/>
        <v>Nov</v>
      </c>
      <c r="EG850" s="85" t="str">
        <f t="shared" si="782"/>
        <v>Dec</v>
      </c>
    </row>
    <row r="851" spans="1:139" s="1" customFormat="1" ht="15.75" hidden="1" x14ac:dyDescent="0.25">
      <c r="B851" s="1" t="str">
        <f>B839</f>
        <v>FP</v>
      </c>
      <c r="E851" s="81" t="str">
        <f>E839</f>
        <v>FP Name</v>
      </c>
      <c r="H851" s="137">
        <f>H852</f>
        <v>0</v>
      </c>
      <c r="I851" s="82">
        <f>I852</f>
        <v>0</v>
      </c>
      <c r="J851" s="82">
        <f t="shared" ref="J851:T851" si="783">J852</f>
        <v>0</v>
      </c>
      <c r="K851" s="82">
        <f t="shared" si="783"/>
        <v>0</v>
      </c>
      <c r="L851" s="82">
        <f t="shared" si="783"/>
        <v>0</v>
      </c>
      <c r="M851" s="82">
        <f t="shared" si="783"/>
        <v>0</v>
      </c>
      <c r="N851" s="82">
        <f t="shared" si="783"/>
        <v>0</v>
      </c>
      <c r="O851" s="82">
        <f t="shared" si="783"/>
        <v>0</v>
      </c>
      <c r="P851" s="82">
        <f t="shared" si="783"/>
        <v>0</v>
      </c>
      <c r="Q851" s="82">
        <f t="shared" si="783"/>
        <v>0</v>
      </c>
      <c r="R851" s="82">
        <f t="shared" si="783"/>
        <v>0</v>
      </c>
      <c r="S851" s="82">
        <f t="shared" si="783"/>
        <v>0</v>
      </c>
      <c r="T851" s="82">
        <f t="shared" si="783"/>
        <v>0</v>
      </c>
      <c r="V851" s="82" t="e">
        <f>#REF!+'Subs Extreme Weather Protection'!T851</f>
        <v>#REF!</v>
      </c>
      <c r="W851" s="82" t="e">
        <f>#REF!+'Subs Extreme Weather Protection'!V851</f>
        <v>#REF!</v>
      </c>
      <c r="X851" s="82" t="e">
        <f>#REF!+'Subs Extreme Weather Protection'!W851</f>
        <v>#REF!</v>
      </c>
      <c r="Y851" s="82" t="e">
        <f>#REF!+'Subs Extreme Weather Protection'!X851</f>
        <v>#REF!</v>
      </c>
      <c r="Z851" s="82" t="e">
        <f>#REF!+'Subs Extreme Weather Protection'!Y851</f>
        <v>#REF!</v>
      </c>
      <c r="AA851" s="82" t="e">
        <f>#REF!+'Subs Extreme Weather Protection'!Z851</f>
        <v>#REF!</v>
      </c>
      <c r="AB851" s="82" t="e">
        <f>#REF!+'Subs Extreme Weather Protection'!AA851</f>
        <v>#REF!</v>
      </c>
      <c r="AC851" s="82" t="e">
        <f>#REF!+'Subs Extreme Weather Protection'!AB851</f>
        <v>#REF!</v>
      </c>
      <c r="AD851" s="82" t="e">
        <f>#REF!+'Subs Extreme Weather Protection'!AC851</f>
        <v>#REF!</v>
      </c>
      <c r="AE851" s="82" t="e">
        <f>#REF!+'Subs Extreme Weather Protection'!AD851</f>
        <v>#REF!</v>
      </c>
      <c r="AF851" s="82" t="e">
        <f>#REF!+'Subs Extreme Weather Protection'!AE851</f>
        <v>#REF!</v>
      </c>
      <c r="AG851" s="82" t="e">
        <f>#REF!+'Subs Extreme Weather Protection'!AF851</f>
        <v>#REF!</v>
      </c>
      <c r="AI851" s="82" t="e">
        <f>#REF!+'Subs Extreme Weather Protection'!AG851</f>
        <v>#REF!</v>
      </c>
      <c r="AJ851" s="82" t="e">
        <f>#REF!+'Subs Extreme Weather Protection'!AI851</f>
        <v>#REF!</v>
      </c>
      <c r="AK851" s="82" t="e">
        <f>#REF!+'Subs Extreme Weather Protection'!AJ851</f>
        <v>#REF!</v>
      </c>
      <c r="AL851" s="82" t="e">
        <f>#REF!+'Subs Extreme Weather Protection'!AK851</f>
        <v>#REF!</v>
      </c>
      <c r="AM851" s="82" t="e">
        <f>#REF!+'Subs Extreme Weather Protection'!AL851</f>
        <v>#REF!</v>
      </c>
      <c r="AN851" s="82" t="e">
        <f>#REF!+'Subs Extreme Weather Protection'!AM851</f>
        <v>#REF!</v>
      </c>
      <c r="AO851" s="82" t="e">
        <f>#REF!+'Subs Extreme Weather Protection'!AN851</f>
        <v>#REF!</v>
      </c>
      <c r="AP851" s="82" t="e">
        <f>#REF!+'Subs Extreme Weather Protection'!AO851</f>
        <v>#REF!</v>
      </c>
      <c r="AQ851" s="82" t="e">
        <f>#REF!+'Subs Extreme Weather Protection'!AP851</f>
        <v>#REF!</v>
      </c>
      <c r="AR851" s="82" t="e">
        <f>#REF!+'Subs Extreme Weather Protection'!AQ851</f>
        <v>#REF!</v>
      </c>
      <c r="AS851" s="82" t="e">
        <f>#REF!+'Subs Extreme Weather Protection'!AR851</f>
        <v>#REF!</v>
      </c>
      <c r="AT851" s="82" t="e">
        <f>#REF!+'Subs Extreme Weather Protection'!AS851</f>
        <v>#REF!</v>
      </c>
      <c r="AV851" s="82" t="e">
        <f>#REF!+'Subs Extreme Weather Protection'!AT851</f>
        <v>#REF!</v>
      </c>
      <c r="AW851" s="82" t="e">
        <f>#REF!+'Subs Extreme Weather Protection'!AV851</f>
        <v>#REF!</v>
      </c>
      <c r="AX851" s="82" t="e">
        <f>#REF!+'Subs Extreme Weather Protection'!AW851</f>
        <v>#REF!</v>
      </c>
      <c r="AY851" s="82" t="e">
        <f>#REF!+'Subs Extreme Weather Protection'!AX851</f>
        <v>#REF!</v>
      </c>
      <c r="AZ851" s="82" t="e">
        <f>#REF!+'Subs Extreme Weather Protection'!AY851</f>
        <v>#REF!</v>
      </c>
      <c r="BA851" s="82" t="e">
        <f>#REF!+'Subs Extreme Weather Protection'!AZ851</f>
        <v>#REF!</v>
      </c>
      <c r="BB851" s="82" t="e">
        <f>#REF!+'Subs Extreme Weather Protection'!BA851</f>
        <v>#REF!</v>
      </c>
      <c r="BC851" s="82" t="e">
        <f>#REF!+'Subs Extreme Weather Protection'!BB851</f>
        <v>#REF!</v>
      </c>
      <c r="BD851" s="82" t="e">
        <f>#REF!+'Subs Extreme Weather Protection'!BC851</f>
        <v>#REF!</v>
      </c>
      <c r="BE851" s="82" t="e">
        <f>#REF!+'Subs Extreme Weather Protection'!BD851</f>
        <v>#REF!</v>
      </c>
      <c r="BF851" s="82" t="e">
        <f>#REF!+'Subs Extreme Weather Protection'!BE851</f>
        <v>#REF!</v>
      </c>
      <c r="BG851" s="82" t="e">
        <f>#REF!+'Subs Extreme Weather Protection'!BF851</f>
        <v>#REF!</v>
      </c>
      <c r="BI851" s="82" t="e">
        <f>#REF!+'Subs Extreme Weather Protection'!BG851</f>
        <v>#REF!</v>
      </c>
      <c r="BJ851" s="82" t="e">
        <f>#REF!+'Subs Extreme Weather Protection'!BI851</f>
        <v>#REF!</v>
      </c>
      <c r="BK851" s="82" t="e">
        <f>#REF!+'Subs Extreme Weather Protection'!BJ851</f>
        <v>#REF!</v>
      </c>
      <c r="BL851" s="82" t="e">
        <f>#REF!+'Subs Extreme Weather Protection'!BK851</f>
        <v>#REF!</v>
      </c>
      <c r="BM851" s="82" t="e">
        <f>#REF!+'Subs Extreme Weather Protection'!BL851</f>
        <v>#REF!</v>
      </c>
      <c r="BN851" s="82" t="e">
        <f>#REF!+'Subs Extreme Weather Protection'!BM851</f>
        <v>#REF!</v>
      </c>
      <c r="BO851" s="82" t="e">
        <f>#REF!+'Subs Extreme Weather Protection'!BN851</f>
        <v>#REF!</v>
      </c>
      <c r="BP851" s="82" t="e">
        <f>#REF!+'Subs Extreme Weather Protection'!BO851</f>
        <v>#REF!</v>
      </c>
      <c r="BQ851" s="82" t="e">
        <f>#REF!+'Subs Extreme Weather Protection'!BP851</f>
        <v>#REF!</v>
      </c>
      <c r="BR851" s="82" t="e">
        <f>#REF!+'Subs Extreme Weather Protection'!BQ851</f>
        <v>#REF!</v>
      </c>
      <c r="BS851" s="82" t="e">
        <f>#REF!+'Subs Extreme Weather Protection'!BR851</f>
        <v>#REF!</v>
      </c>
      <c r="BT851" s="82" t="e">
        <f>#REF!+'Subs Extreme Weather Protection'!BS851</f>
        <v>#REF!</v>
      </c>
      <c r="BV851" s="82" t="e">
        <f>#REF!+'Subs Extreme Weather Protection'!BT851</f>
        <v>#REF!</v>
      </c>
      <c r="BW851" s="82" t="e">
        <f>#REF!+'Subs Extreme Weather Protection'!BV851</f>
        <v>#REF!</v>
      </c>
      <c r="BX851" s="82" t="e">
        <f>#REF!+'Subs Extreme Weather Protection'!BW851</f>
        <v>#REF!</v>
      </c>
      <c r="BY851" s="82" t="e">
        <f>#REF!+'Subs Extreme Weather Protection'!BX851</f>
        <v>#REF!</v>
      </c>
      <c r="BZ851" s="82" t="e">
        <f>#REF!+'Subs Extreme Weather Protection'!BY851</f>
        <v>#REF!</v>
      </c>
      <c r="CA851" s="82" t="e">
        <f>#REF!+'Subs Extreme Weather Protection'!BZ851</f>
        <v>#REF!</v>
      </c>
      <c r="CB851" s="82" t="e">
        <f>#REF!+'Subs Extreme Weather Protection'!CA851</f>
        <v>#REF!</v>
      </c>
      <c r="CC851" s="82" t="e">
        <f>#REF!+'Subs Extreme Weather Protection'!CB851</f>
        <v>#REF!</v>
      </c>
      <c r="CD851" s="82" t="e">
        <f>#REF!+'Subs Extreme Weather Protection'!CC851</f>
        <v>#REF!</v>
      </c>
      <c r="CE851" s="82" t="e">
        <f>#REF!+'Subs Extreme Weather Protection'!CD851</f>
        <v>#REF!</v>
      </c>
      <c r="CF851" s="82" t="e">
        <f>#REF!+'Subs Extreme Weather Protection'!CE851</f>
        <v>#REF!</v>
      </c>
      <c r="CG851" s="82" t="e">
        <f>#REF!+'Subs Extreme Weather Protection'!CF851</f>
        <v>#REF!</v>
      </c>
      <c r="CI851" s="82" t="e">
        <f>#REF!+'Subs Extreme Weather Protection'!CG851</f>
        <v>#REF!</v>
      </c>
      <c r="CJ851" s="82" t="e">
        <f>#REF!+'Subs Extreme Weather Protection'!CI851</f>
        <v>#REF!</v>
      </c>
      <c r="CK851" s="82" t="e">
        <f>#REF!+'Subs Extreme Weather Protection'!CJ851</f>
        <v>#REF!</v>
      </c>
      <c r="CL851" s="82" t="e">
        <f>#REF!+'Subs Extreme Weather Protection'!CK851</f>
        <v>#REF!</v>
      </c>
      <c r="CM851" s="82" t="e">
        <f>#REF!+'Subs Extreme Weather Protection'!CL851</f>
        <v>#REF!</v>
      </c>
      <c r="CN851" s="82" t="e">
        <f>#REF!+'Subs Extreme Weather Protection'!CM851</f>
        <v>#REF!</v>
      </c>
      <c r="CO851" s="82" t="e">
        <f>#REF!+'Subs Extreme Weather Protection'!CN851</f>
        <v>#REF!</v>
      </c>
      <c r="CP851" s="82" t="e">
        <f>#REF!+'Subs Extreme Weather Protection'!CO851</f>
        <v>#REF!</v>
      </c>
      <c r="CQ851" s="82" t="e">
        <f>#REF!+'Subs Extreme Weather Protection'!CP851</f>
        <v>#REF!</v>
      </c>
      <c r="CR851" s="82" t="e">
        <f>#REF!+'Subs Extreme Weather Protection'!CQ851</f>
        <v>#REF!</v>
      </c>
      <c r="CS851" s="82" t="e">
        <f>#REF!+'Subs Extreme Weather Protection'!CR851</f>
        <v>#REF!</v>
      </c>
      <c r="CT851" s="82" t="e">
        <f>#REF!+'Subs Extreme Weather Protection'!CS851</f>
        <v>#REF!</v>
      </c>
      <c r="CV851" s="82" t="e">
        <f>#REF!+'Subs Extreme Weather Protection'!CT851</f>
        <v>#REF!</v>
      </c>
      <c r="CW851" s="82" t="e">
        <f>#REF!+'Subs Extreme Weather Protection'!CV851</f>
        <v>#REF!</v>
      </c>
      <c r="CX851" s="82" t="e">
        <f>#REF!+'Subs Extreme Weather Protection'!CW851</f>
        <v>#REF!</v>
      </c>
      <c r="CY851" s="82" t="e">
        <f>#REF!+'Subs Extreme Weather Protection'!CX851</f>
        <v>#REF!</v>
      </c>
      <c r="CZ851" s="82" t="e">
        <f>#REF!+'Subs Extreme Weather Protection'!CY851</f>
        <v>#REF!</v>
      </c>
      <c r="DA851" s="82" t="e">
        <f>#REF!+'Subs Extreme Weather Protection'!CZ851</f>
        <v>#REF!</v>
      </c>
      <c r="DB851" s="82" t="e">
        <f>#REF!+'Subs Extreme Weather Protection'!DA851</f>
        <v>#REF!</v>
      </c>
      <c r="DC851" s="82" t="e">
        <f>#REF!+'Subs Extreme Weather Protection'!DB851</f>
        <v>#REF!</v>
      </c>
      <c r="DD851" s="82" t="e">
        <f>#REF!+'Subs Extreme Weather Protection'!DC851</f>
        <v>#REF!</v>
      </c>
      <c r="DE851" s="82" t="e">
        <f>#REF!+'Subs Extreme Weather Protection'!DD851</f>
        <v>#REF!</v>
      </c>
      <c r="DF851" s="82" t="e">
        <f>#REF!+'Subs Extreme Weather Protection'!DE851</f>
        <v>#REF!</v>
      </c>
      <c r="DG851" s="82" t="e">
        <f>#REF!+'Subs Extreme Weather Protection'!DF851</f>
        <v>#REF!</v>
      </c>
      <c r="DI851" s="82" t="e">
        <f>#REF!+'Subs Extreme Weather Protection'!DG851</f>
        <v>#REF!</v>
      </c>
      <c r="DJ851" s="82" t="e">
        <f>#REF!+'Subs Extreme Weather Protection'!DI851</f>
        <v>#REF!</v>
      </c>
      <c r="DK851" s="82" t="e">
        <f>#REF!+'Subs Extreme Weather Protection'!DJ851</f>
        <v>#REF!</v>
      </c>
      <c r="DL851" s="82" t="e">
        <f>#REF!+'Subs Extreme Weather Protection'!DK851</f>
        <v>#REF!</v>
      </c>
      <c r="DM851" s="82" t="e">
        <f>#REF!+'Subs Extreme Weather Protection'!DL851</f>
        <v>#REF!</v>
      </c>
      <c r="DN851" s="82" t="e">
        <f>#REF!+'Subs Extreme Weather Protection'!DM851</f>
        <v>#REF!</v>
      </c>
      <c r="DO851" s="82" t="e">
        <f>#REF!+'Subs Extreme Weather Protection'!DN851</f>
        <v>#REF!</v>
      </c>
      <c r="DP851" s="82" t="e">
        <f>#REF!+'Subs Extreme Weather Protection'!DO851</f>
        <v>#REF!</v>
      </c>
      <c r="DQ851" s="82" t="e">
        <f>#REF!+'Subs Extreme Weather Protection'!DP851</f>
        <v>#REF!</v>
      </c>
      <c r="DR851" s="82" t="e">
        <f>#REF!+'Subs Extreme Weather Protection'!DQ851</f>
        <v>#REF!</v>
      </c>
      <c r="DS851" s="82" t="e">
        <f>#REF!+'Subs Extreme Weather Protection'!DR851</f>
        <v>#REF!</v>
      </c>
      <c r="DT851" s="82" t="e">
        <f>#REF!+'Subs Extreme Weather Protection'!DS851</f>
        <v>#REF!</v>
      </c>
      <c r="DV851" s="82" t="e">
        <f>#REF!+'Subs Extreme Weather Protection'!DT851</f>
        <v>#REF!</v>
      </c>
      <c r="DW851" s="82" t="e">
        <f>#REF!+'Subs Extreme Weather Protection'!DV851</f>
        <v>#REF!</v>
      </c>
      <c r="DX851" s="82" t="e">
        <f>#REF!+'Subs Extreme Weather Protection'!DW851</f>
        <v>#REF!</v>
      </c>
      <c r="DY851" s="82" t="e">
        <f>#REF!+'Subs Extreme Weather Protection'!DX851</f>
        <v>#REF!</v>
      </c>
      <c r="DZ851" s="82" t="e">
        <f>#REF!+'Subs Extreme Weather Protection'!DY851</f>
        <v>#REF!</v>
      </c>
      <c r="EA851" s="82" t="e">
        <f>#REF!+'Subs Extreme Weather Protection'!DZ851</f>
        <v>#REF!</v>
      </c>
      <c r="EB851" s="82" t="e">
        <f>#REF!+'Subs Extreme Weather Protection'!EA851</f>
        <v>#REF!</v>
      </c>
      <c r="EC851" s="82" t="e">
        <f>#REF!+'Subs Extreme Weather Protection'!EB851</f>
        <v>#REF!</v>
      </c>
      <c r="ED851" s="82" t="e">
        <f>#REF!+'Subs Extreme Weather Protection'!EC851</f>
        <v>#REF!</v>
      </c>
      <c r="EE851" s="82" t="e">
        <f>#REF!+'Subs Extreme Weather Protection'!ED851</f>
        <v>#REF!</v>
      </c>
      <c r="EF851" s="82" t="e">
        <f>#REF!+'Subs Extreme Weather Protection'!EE851</f>
        <v>#REF!</v>
      </c>
      <c r="EG851" s="82" t="e">
        <f>#REF!+'Subs Extreme Weather Protection'!EF851</f>
        <v>#REF!</v>
      </c>
    </row>
    <row r="852" spans="1:139" hidden="1" x14ac:dyDescent="0.2">
      <c r="D852" s="2" t="str">
        <f>D840</f>
        <v>PMO</v>
      </c>
      <c r="E852" s="127"/>
      <c r="H852" s="138">
        <v>0</v>
      </c>
      <c r="I852" s="153">
        <f>H852+I840</f>
        <v>0</v>
      </c>
      <c r="J852" s="153"/>
      <c r="K852" s="153"/>
      <c r="L852" s="153"/>
      <c r="M852" s="153"/>
      <c r="N852" s="153"/>
      <c r="O852" s="153"/>
      <c r="P852" s="153"/>
      <c r="Q852" s="153"/>
      <c r="R852" s="153"/>
      <c r="S852" s="153"/>
      <c r="T852" s="153"/>
      <c r="V852" s="153"/>
      <c r="W852" s="153"/>
      <c r="X852" s="153"/>
      <c r="Y852" s="153"/>
      <c r="Z852" s="153"/>
      <c r="AA852" s="153"/>
      <c r="AB852" s="153"/>
      <c r="AC852" s="153"/>
      <c r="AD852" s="153"/>
      <c r="AE852" s="153"/>
      <c r="AF852" s="153"/>
      <c r="AG852" s="153"/>
      <c r="AI852" s="153"/>
      <c r="AJ852" s="153"/>
      <c r="AK852" s="153"/>
      <c r="AL852" s="153"/>
      <c r="AM852" s="153"/>
      <c r="AN852" s="153"/>
      <c r="AO852" s="153"/>
      <c r="AP852" s="153"/>
      <c r="AQ852" s="153"/>
      <c r="AR852" s="153"/>
      <c r="AS852" s="153"/>
      <c r="AT852" s="153"/>
      <c r="AV852" s="153"/>
      <c r="AW852" s="153"/>
      <c r="AX852" s="153"/>
      <c r="AY852" s="153"/>
      <c r="AZ852" s="153"/>
      <c r="BA852" s="153"/>
      <c r="BB852" s="153"/>
      <c r="BC852" s="153"/>
      <c r="BD852" s="153"/>
      <c r="BE852" s="153"/>
      <c r="BF852" s="153"/>
      <c r="BG852" s="153"/>
      <c r="BI852" s="153"/>
      <c r="BJ852" s="153"/>
      <c r="BK852" s="153"/>
      <c r="BL852" s="153"/>
      <c r="BM852" s="153"/>
      <c r="BN852" s="153"/>
      <c r="BO852" s="153"/>
      <c r="BP852" s="153"/>
      <c r="BQ852" s="153"/>
      <c r="BR852" s="153"/>
      <c r="BS852" s="153"/>
      <c r="BT852" s="153"/>
      <c r="BV852" s="153"/>
      <c r="BW852" s="153"/>
      <c r="BX852" s="153"/>
      <c r="BY852" s="153"/>
      <c r="BZ852" s="153"/>
      <c r="CA852" s="153"/>
      <c r="CB852" s="153"/>
      <c r="CC852" s="153"/>
      <c r="CD852" s="153"/>
      <c r="CE852" s="153"/>
      <c r="CF852" s="153"/>
      <c r="CG852" s="153"/>
      <c r="CI852" s="153"/>
      <c r="CJ852" s="153"/>
      <c r="CK852" s="153"/>
      <c r="CL852" s="153"/>
      <c r="CM852" s="153"/>
      <c r="CN852" s="153"/>
      <c r="CO852" s="153"/>
      <c r="CP852" s="153"/>
      <c r="CQ852" s="153"/>
      <c r="CR852" s="153"/>
      <c r="CS852" s="153"/>
      <c r="CT852" s="153"/>
      <c r="CV852" s="153"/>
      <c r="CW852" s="153"/>
      <c r="CX852" s="153"/>
      <c r="CY852" s="153"/>
      <c r="CZ852" s="153"/>
      <c r="DA852" s="153"/>
      <c r="DB852" s="153"/>
      <c r="DC852" s="153"/>
      <c r="DD852" s="153"/>
      <c r="DE852" s="153"/>
      <c r="DF852" s="153"/>
      <c r="DG852" s="153"/>
      <c r="DI852" s="153"/>
      <c r="DJ852" s="153"/>
      <c r="DK852" s="153"/>
      <c r="DL852" s="153"/>
      <c r="DM852" s="153"/>
      <c r="DN852" s="153"/>
      <c r="DO852" s="153"/>
      <c r="DP852" s="153"/>
      <c r="DQ852" s="153"/>
      <c r="DR852" s="153"/>
      <c r="DS852" s="153"/>
      <c r="DT852" s="153"/>
      <c r="DV852" s="153"/>
      <c r="DW852" s="153"/>
      <c r="DX852" s="153"/>
      <c r="DY852" s="153"/>
      <c r="DZ852" s="153"/>
      <c r="EA852" s="153"/>
      <c r="EB852" s="153"/>
      <c r="EC852" s="153"/>
      <c r="ED852" s="153"/>
      <c r="EE852" s="153"/>
      <c r="EF852" s="153"/>
      <c r="EG852" s="153"/>
    </row>
    <row r="853" spans="1:139" s="1" customFormat="1" ht="15.75" hidden="1" x14ac:dyDescent="0.25">
      <c r="B853" s="1" t="str">
        <f>B841</f>
        <v>FP</v>
      </c>
      <c r="E853" s="81" t="str">
        <f>E841</f>
        <v>FP Name</v>
      </c>
      <c r="H853" s="137">
        <f>H854</f>
        <v>0</v>
      </c>
      <c r="I853" s="82">
        <f>I854</f>
        <v>0</v>
      </c>
      <c r="J853" s="82">
        <f t="shared" ref="J853:T853" si="784">J854</f>
        <v>0</v>
      </c>
      <c r="K853" s="82">
        <f t="shared" si="784"/>
        <v>0</v>
      </c>
      <c r="L853" s="82">
        <f t="shared" si="784"/>
        <v>0</v>
      </c>
      <c r="M853" s="82">
        <f t="shared" si="784"/>
        <v>0</v>
      </c>
      <c r="N853" s="82">
        <f t="shared" si="784"/>
        <v>0</v>
      </c>
      <c r="O853" s="82">
        <f t="shared" si="784"/>
        <v>0</v>
      </c>
      <c r="P853" s="82">
        <f t="shared" si="784"/>
        <v>0</v>
      </c>
      <c r="Q853" s="82">
        <f t="shared" si="784"/>
        <v>0</v>
      </c>
      <c r="R853" s="82">
        <f t="shared" si="784"/>
        <v>0</v>
      </c>
      <c r="S853" s="82">
        <f t="shared" si="784"/>
        <v>0</v>
      </c>
      <c r="T853" s="82">
        <f t="shared" si="784"/>
        <v>0</v>
      </c>
      <c r="V853" s="82" t="e">
        <f>#REF!+'Subs Extreme Weather Protection'!T853</f>
        <v>#REF!</v>
      </c>
      <c r="W853" s="82" t="e">
        <f>#REF!+'Subs Extreme Weather Protection'!V853</f>
        <v>#REF!</v>
      </c>
      <c r="X853" s="82" t="e">
        <f>#REF!+'Subs Extreme Weather Protection'!W853</f>
        <v>#REF!</v>
      </c>
      <c r="Y853" s="82" t="e">
        <f>#REF!+'Subs Extreme Weather Protection'!X853</f>
        <v>#REF!</v>
      </c>
      <c r="Z853" s="82" t="e">
        <f>#REF!+'Subs Extreme Weather Protection'!Y853</f>
        <v>#REF!</v>
      </c>
      <c r="AA853" s="82" t="e">
        <f>#REF!+'Subs Extreme Weather Protection'!Z853</f>
        <v>#REF!</v>
      </c>
      <c r="AB853" s="82" t="e">
        <f>#REF!+'Subs Extreme Weather Protection'!AA853</f>
        <v>#REF!</v>
      </c>
      <c r="AC853" s="82" t="e">
        <f>#REF!+'Subs Extreme Weather Protection'!AB853</f>
        <v>#REF!</v>
      </c>
      <c r="AD853" s="82" t="e">
        <f>#REF!+'Subs Extreme Weather Protection'!AC853</f>
        <v>#REF!</v>
      </c>
      <c r="AE853" s="82" t="e">
        <f>#REF!+'Subs Extreme Weather Protection'!AD853</f>
        <v>#REF!</v>
      </c>
      <c r="AF853" s="82" t="e">
        <f>#REF!+'Subs Extreme Weather Protection'!AE853</f>
        <v>#REF!</v>
      </c>
      <c r="AG853" s="82" t="e">
        <f>#REF!+'Subs Extreme Weather Protection'!AF853</f>
        <v>#REF!</v>
      </c>
      <c r="AI853" s="82" t="e">
        <f>#REF!+'Subs Extreme Weather Protection'!AG853</f>
        <v>#REF!</v>
      </c>
      <c r="AJ853" s="82" t="e">
        <f>#REF!+'Subs Extreme Weather Protection'!AI853</f>
        <v>#REF!</v>
      </c>
      <c r="AK853" s="82" t="e">
        <f>#REF!+'Subs Extreme Weather Protection'!AJ853</f>
        <v>#REF!</v>
      </c>
      <c r="AL853" s="82" t="e">
        <f>#REF!+'Subs Extreme Weather Protection'!AK853</f>
        <v>#REF!</v>
      </c>
      <c r="AM853" s="82" t="e">
        <f>#REF!+'Subs Extreme Weather Protection'!AL853</f>
        <v>#REF!</v>
      </c>
      <c r="AN853" s="82" t="e">
        <f>#REF!+'Subs Extreme Weather Protection'!AM853</f>
        <v>#REF!</v>
      </c>
      <c r="AO853" s="82" t="e">
        <f>#REF!+'Subs Extreme Weather Protection'!AN853</f>
        <v>#REF!</v>
      </c>
      <c r="AP853" s="82" t="e">
        <f>#REF!+'Subs Extreme Weather Protection'!AO853</f>
        <v>#REF!</v>
      </c>
      <c r="AQ853" s="82" t="e">
        <f>#REF!+'Subs Extreme Weather Protection'!AP853</f>
        <v>#REF!</v>
      </c>
      <c r="AR853" s="82" t="e">
        <f>#REF!+'Subs Extreme Weather Protection'!AQ853</f>
        <v>#REF!</v>
      </c>
      <c r="AS853" s="82" t="e">
        <f>#REF!+'Subs Extreme Weather Protection'!AR853</f>
        <v>#REF!</v>
      </c>
      <c r="AT853" s="82" t="e">
        <f>#REF!+'Subs Extreme Weather Protection'!AS853</f>
        <v>#REF!</v>
      </c>
      <c r="AV853" s="82" t="e">
        <f>#REF!+'Subs Extreme Weather Protection'!AT853</f>
        <v>#REF!</v>
      </c>
      <c r="AW853" s="82" t="e">
        <f>#REF!+'Subs Extreme Weather Protection'!AV853</f>
        <v>#REF!</v>
      </c>
      <c r="AX853" s="82" t="e">
        <f>#REF!+'Subs Extreme Weather Protection'!AW853</f>
        <v>#REF!</v>
      </c>
      <c r="AY853" s="82" t="e">
        <f>#REF!+'Subs Extreme Weather Protection'!AX853</f>
        <v>#REF!</v>
      </c>
      <c r="AZ853" s="82" t="e">
        <f>#REF!+'Subs Extreme Weather Protection'!AY853</f>
        <v>#REF!</v>
      </c>
      <c r="BA853" s="82" t="e">
        <f>#REF!+'Subs Extreme Weather Protection'!AZ853</f>
        <v>#REF!</v>
      </c>
      <c r="BB853" s="82" t="e">
        <f>#REF!+'Subs Extreme Weather Protection'!BA853</f>
        <v>#REF!</v>
      </c>
      <c r="BC853" s="82" t="e">
        <f>#REF!+'Subs Extreme Weather Protection'!BB853</f>
        <v>#REF!</v>
      </c>
      <c r="BD853" s="82" t="e">
        <f>#REF!+'Subs Extreme Weather Protection'!BC853</f>
        <v>#REF!</v>
      </c>
      <c r="BE853" s="82" t="e">
        <f>#REF!+'Subs Extreme Weather Protection'!BD853</f>
        <v>#REF!</v>
      </c>
      <c r="BF853" s="82" t="e">
        <f>#REF!+'Subs Extreme Weather Protection'!BE853</f>
        <v>#REF!</v>
      </c>
      <c r="BG853" s="82" t="e">
        <f>#REF!+'Subs Extreme Weather Protection'!BF853</f>
        <v>#REF!</v>
      </c>
      <c r="BI853" s="82" t="e">
        <f>#REF!+'Subs Extreme Weather Protection'!BG853</f>
        <v>#REF!</v>
      </c>
      <c r="BJ853" s="82" t="e">
        <f>#REF!+'Subs Extreme Weather Protection'!BI853</f>
        <v>#REF!</v>
      </c>
      <c r="BK853" s="82" t="e">
        <f>#REF!+'Subs Extreme Weather Protection'!BJ853</f>
        <v>#REF!</v>
      </c>
      <c r="BL853" s="82" t="e">
        <f>#REF!+'Subs Extreme Weather Protection'!BK853</f>
        <v>#REF!</v>
      </c>
      <c r="BM853" s="82" t="e">
        <f>#REF!+'Subs Extreme Weather Protection'!BL853</f>
        <v>#REF!</v>
      </c>
      <c r="BN853" s="82" t="e">
        <f>#REF!+'Subs Extreme Weather Protection'!BM853</f>
        <v>#REF!</v>
      </c>
      <c r="BO853" s="82" t="e">
        <f>#REF!+'Subs Extreme Weather Protection'!BN853</f>
        <v>#REF!</v>
      </c>
      <c r="BP853" s="82" t="e">
        <f>#REF!+'Subs Extreme Weather Protection'!BO853</f>
        <v>#REF!</v>
      </c>
      <c r="BQ853" s="82" t="e">
        <f>#REF!+'Subs Extreme Weather Protection'!BP853</f>
        <v>#REF!</v>
      </c>
      <c r="BR853" s="82" t="e">
        <f>#REF!+'Subs Extreme Weather Protection'!BQ853</f>
        <v>#REF!</v>
      </c>
      <c r="BS853" s="82" t="e">
        <f>#REF!+'Subs Extreme Weather Protection'!BR853</f>
        <v>#REF!</v>
      </c>
      <c r="BT853" s="82" t="e">
        <f>#REF!+'Subs Extreme Weather Protection'!BS853</f>
        <v>#REF!</v>
      </c>
      <c r="BV853" s="82" t="e">
        <f>#REF!+'Subs Extreme Weather Protection'!BT853</f>
        <v>#REF!</v>
      </c>
      <c r="BW853" s="82" t="e">
        <f>#REF!+'Subs Extreme Weather Protection'!BV853</f>
        <v>#REF!</v>
      </c>
      <c r="BX853" s="82" t="e">
        <f>#REF!+'Subs Extreme Weather Protection'!BW853</f>
        <v>#REF!</v>
      </c>
      <c r="BY853" s="82" t="e">
        <f>#REF!+'Subs Extreme Weather Protection'!BX853</f>
        <v>#REF!</v>
      </c>
      <c r="BZ853" s="82" t="e">
        <f>#REF!+'Subs Extreme Weather Protection'!BY853</f>
        <v>#REF!</v>
      </c>
      <c r="CA853" s="82" t="e">
        <f>#REF!+'Subs Extreme Weather Protection'!BZ853</f>
        <v>#REF!</v>
      </c>
      <c r="CB853" s="82" t="e">
        <f>#REF!+'Subs Extreme Weather Protection'!CA853</f>
        <v>#REF!</v>
      </c>
      <c r="CC853" s="82" t="e">
        <f>#REF!+'Subs Extreme Weather Protection'!CB853</f>
        <v>#REF!</v>
      </c>
      <c r="CD853" s="82" t="e">
        <f>#REF!+'Subs Extreme Weather Protection'!CC853</f>
        <v>#REF!</v>
      </c>
      <c r="CE853" s="82" t="e">
        <f>#REF!+'Subs Extreme Weather Protection'!CD853</f>
        <v>#REF!</v>
      </c>
      <c r="CF853" s="82" t="e">
        <f>#REF!+'Subs Extreme Weather Protection'!CE853</f>
        <v>#REF!</v>
      </c>
      <c r="CG853" s="82" t="e">
        <f>#REF!+'Subs Extreme Weather Protection'!CF853</f>
        <v>#REF!</v>
      </c>
      <c r="CI853" s="82" t="e">
        <f>#REF!+'Subs Extreme Weather Protection'!CG853</f>
        <v>#REF!</v>
      </c>
      <c r="CJ853" s="82" t="e">
        <f>#REF!+'Subs Extreme Weather Protection'!CI853</f>
        <v>#REF!</v>
      </c>
      <c r="CK853" s="82" t="e">
        <f>#REF!+'Subs Extreme Weather Protection'!CJ853</f>
        <v>#REF!</v>
      </c>
      <c r="CL853" s="82" t="e">
        <f>#REF!+'Subs Extreme Weather Protection'!CK853</f>
        <v>#REF!</v>
      </c>
      <c r="CM853" s="82" t="e">
        <f>#REF!+'Subs Extreme Weather Protection'!CL853</f>
        <v>#REF!</v>
      </c>
      <c r="CN853" s="82" t="e">
        <f>#REF!+'Subs Extreme Weather Protection'!CM853</f>
        <v>#REF!</v>
      </c>
      <c r="CO853" s="82" t="e">
        <f>#REF!+'Subs Extreme Weather Protection'!CN853</f>
        <v>#REF!</v>
      </c>
      <c r="CP853" s="82" t="e">
        <f>#REF!+'Subs Extreme Weather Protection'!CO853</f>
        <v>#REF!</v>
      </c>
      <c r="CQ853" s="82" t="e">
        <f>#REF!+'Subs Extreme Weather Protection'!CP853</f>
        <v>#REF!</v>
      </c>
      <c r="CR853" s="82" t="e">
        <f>#REF!+'Subs Extreme Weather Protection'!CQ853</f>
        <v>#REF!</v>
      </c>
      <c r="CS853" s="82" t="e">
        <f>#REF!+'Subs Extreme Weather Protection'!CR853</f>
        <v>#REF!</v>
      </c>
      <c r="CT853" s="82" t="e">
        <f>#REF!+'Subs Extreme Weather Protection'!CS853</f>
        <v>#REF!</v>
      </c>
      <c r="CV853" s="82" t="e">
        <f>#REF!+'Subs Extreme Weather Protection'!CT853</f>
        <v>#REF!</v>
      </c>
      <c r="CW853" s="82" t="e">
        <f>#REF!+'Subs Extreme Weather Protection'!CV853</f>
        <v>#REF!</v>
      </c>
      <c r="CX853" s="82" t="e">
        <f>#REF!+'Subs Extreme Weather Protection'!CW853</f>
        <v>#REF!</v>
      </c>
      <c r="CY853" s="82" t="e">
        <f>#REF!+'Subs Extreme Weather Protection'!CX853</f>
        <v>#REF!</v>
      </c>
      <c r="CZ853" s="82" t="e">
        <f>#REF!+'Subs Extreme Weather Protection'!CY853</f>
        <v>#REF!</v>
      </c>
      <c r="DA853" s="82" t="e">
        <f>#REF!+'Subs Extreme Weather Protection'!CZ853</f>
        <v>#REF!</v>
      </c>
      <c r="DB853" s="82" t="e">
        <f>#REF!+'Subs Extreme Weather Protection'!DA853</f>
        <v>#REF!</v>
      </c>
      <c r="DC853" s="82" t="e">
        <f>#REF!+'Subs Extreme Weather Protection'!DB853</f>
        <v>#REF!</v>
      </c>
      <c r="DD853" s="82" t="e">
        <f>#REF!+'Subs Extreme Weather Protection'!DC853</f>
        <v>#REF!</v>
      </c>
      <c r="DE853" s="82" t="e">
        <f>#REF!+'Subs Extreme Weather Protection'!DD853</f>
        <v>#REF!</v>
      </c>
      <c r="DF853" s="82" t="e">
        <f>#REF!+'Subs Extreme Weather Protection'!DE853</f>
        <v>#REF!</v>
      </c>
      <c r="DG853" s="82" t="e">
        <f>#REF!+'Subs Extreme Weather Protection'!DF853</f>
        <v>#REF!</v>
      </c>
      <c r="DI853" s="82" t="e">
        <f>#REF!+'Subs Extreme Weather Protection'!DG853</f>
        <v>#REF!</v>
      </c>
      <c r="DJ853" s="82" t="e">
        <f>#REF!+'Subs Extreme Weather Protection'!DI853</f>
        <v>#REF!</v>
      </c>
      <c r="DK853" s="82" t="e">
        <f>#REF!+'Subs Extreme Weather Protection'!DJ853</f>
        <v>#REF!</v>
      </c>
      <c r="DL853" s="82" t="e">
        <f>#REF!+'Subs Extreme Weather Protection'!DK853</f>
        <v>#REF!</v>
      </c>
      <c r="DM853" s="82" t="e">
        <f>#REF!+'Subs Extreme Weather Protection'!DL853</f>
        <v>#REF!</v>
      </c>
      <c r="DN853" s="82" t="e">
        <f>#REF!+'Subs Extreme Weather Protection'!DM853</f>
        <v>#REF!</v>
      </c>
      <c r="DO853" s="82" t="e">
        <f>#REF!+'Subs Extreme Weather Protection'!DN853</f>
        <v>#REF!</v>
      </c>
      <c r="DP853" s="82" t="e">
        <f>#REF!+'Subs Extreme Weather Protection'!DO853</f>
        <v>#REF!</v>
      </c>
      <c r="DQ853" s="82" t="e">
        <f>#REF!+'Subs Extreme Weather Protection'!DP853</f>
        <v>#REF!</v>
      </c>
      <c r="DR853" s="82" t="e">
        <f>#REF!+'Subs Extreme Weather Protection'!DQ853</f>
        <v>#REF!</v>
      </c>
      <c r="DS853" s="82" t="e">
        <f>#REF!+'Subs Extreme Weather Protection'!DR853</f>
        <v>#REF!</v>
      </c>
      <c r="DT853" s="82" t="e">
        <f>#REF!+'Subs Extreme Weather Protection'!DS853</f>
        <v>#REF!</v>
      </c>
      <c r="DV853" s="82" t="e">
        <f>#REF!+'Subs Extreme Weather Protection'!DT853</f>
        <v>#REF!</v>
      </c>
      <c r="DW853" s="82" t="e">
        <f>#REF!+'Subs Extreme Weather Protection'!DV853</f>
        <v>#REF!</v>
      </c>
      <c r="DX853" s="82" t="e">
        <f>#REF!+'Subs Extreme Weather Protection'!DW853</f>
        <v>#REF!</v>
      </c>
      <c r="DY853" s="82" t="e">
        <f>#REF!+'Subs Extreme Weather Protection'!DX853</f>
        <v>#REF!</v>
      </c>
      <c r="DZ853" s="82" t="e">
        <f>#REF!+'Subs Extreme Weather Protection'!DY853</f>
        <v>#REF!</v>
      </c>
      <c r="EA853" s="82" t="e">
        <f>#REF!+'Subs Extreme Weather Protection'!DZ853</f>
        <v>#REF!</v>
      </c>
      <c r="EB853" s="82" t="e">
        <f>#REF!+'Subs Extreme Weather Protection'!EA853</f>
        <v>#REF!</v>
      </c>
      <c r="EC853" s="82" t="e">
        <f>#REF!+'Subs Extreme Weather Protection'!EB853</f>
        <v>#REF!</v>
      </c>
      <c r="ED853" s="82" t="e">
        <f>#REF!+'Subs Extreme Weather Protection'!EC853</f>
        <v>#REF!</v>
      </c>
      <c r="EE853" s="82" t="e">
        <f>#REF!+'Subs Extreme Weather Protection'!ED853</f>
        <v>#REF!</v>
      </c>
      <c r="EF853" s="82" t="e">
        <f>#REF!+'Subs Extreme Weather Protection'!EE853</f>
        <v>#REF!</v>
      </c>
      <c r="EG853" s="82" t="e">
        <f>#REF!+'Subs Extreme Weather Protection'!EF853</f>
        <v>#REF!</v>
      </c>
    </row>
    <row r="854" spans="1:139" hidden="1" x14ac:dyDescent="0.2">
      <c r="D854" s="2" t="str">
        <f>D842</f>
        <v>PMO</v>
      </c>
      <c r="E854" s="127"/>
      <c r="H854" s="138">
        <v>0</v>
      </c>
      <c r="I854" s="153">
        <f>H854+I842</f>
        <v>0</v>
      </c>
      <c r="J854" s="153"/>
      <c r="K854" s="153"/>
      <c r="L854" s="153"/>
      <c r="M854" s="153"/>
      <c r="N854" s="153"/>
      <c r="O854" s="153"/>
      <c r="P854" s="153"/>
      <c r="Q854" s="153"/>
      <c r="R854" s="153"/>
      <c r="S854" s="153"/>
      <c r="T854" s="153"/>
      <c r="V854" s="153"/>
      <c r="W854" s="153"/>
      <c r="X854" s="153"/>
      <c r="Y854" s="153"/>
      <c r="Z854" s="153"/>
      <c r="AA854" s="153"/>
      <c r="AB854" s="153"/>
      <c r="AC854" s="153"/>
      <c r="AD854" s="153"/>
      <c r="AE854" s="153"/>
      <c r="AF854" s="153"/>
      <c r="AG854" s="153"/>
      <c r="AI854" s="153"/>
      <c r="AJ854" s="153"/>
      <c r="AK854" s="153"/>
      <c r="AL854" s="153"/>
      <c r="AM854" s="153"/>
      <c r="AN854" s="153"/>
      <c r="AO854" s="153"/>
      <c r="AP854" s="153"/>
      <c r="AQ854" s="153"/>
      <c r="AR854" s="153"/>
      <c r="AS854" s="153"/>
      <c r="AT854" s="153"/>
      <c r="AV854" s="153"/>
      <c r="AW854" s="153"/>
      <c r="AX854" s="153"/>
      <c r="AY854" s="153"/>
      <c r="AZ854" s="153"/>
      <c r="BA854" s="153"/>
      <c r="BB854" s="153"/>
      <c r="BC854" s="153"/>
      <c r="BD854" s="153"/>
      <c r="BE854" s="153"/>
      <c r="BF854" s="153"/>
      <c r="BG854" s="153"/>
      <c r="BI854" s="153"/>
      <c r="BJ854" s="153"/>
      <c r="BK854" s="153"/>
      <c r="BL854" s="153"/>
      <c r="BM854" s="153"/>
      <c r="BN854" s="153"/>
      <c r="BO854" s="153"/>
      <c r="BP854" s="153"/>
      <c r="BQ854" s="153"/>
      <c r="BR854" s="153"/>
      <c r="BS854" s="153"/>
      <c r="BT854" s="153"/>
      <c r="BV854" s="153"/>
      <c r="BW854" s="153"/>
      <c r="BX854" s="153"/>
      <c r="BY854" s="153"/>
      <c r="BZ854" s="153"/>
      <c r="CA854" s="153"/>
      <c r="CB854" s="153"/>
      <c r="CC854" s="153"/>
      <c r="CD854" s="153"/>
      <c r="CE854" s="153"/>
      <c r="CF854" s="153"/>
      <c r="CG854" s="153"/>
      <c r="CI854" s="153"/>
      <c r="CJ854" s="153"/>
      <c r="CK854" s="153"/>
      <c r="CL854" s="153"/>
      <c r="CM854" s="153"/>
      <c r="CN854" s="153"/>
      <c r="CO854" s="153"/>
      <c r="CP854" s="153"/>
      <c r="CQ854" s="153"/>
      <c r="CR854" s="153"/>
      <c r="CS854" s="153"/>
      <c r="CT854" s="153"/>
      <c r="CV854" s="153"/>
      <c r="CW854" s="153"/>
      <c r="CX854" s="153"/>
      <c r="CY854" s="153"/>
      <c r="CZ854" s="153"/>
      <c r="DA854" s="153"/>
      <c r="DB854" s="153"/>
      <c r="DC854" s="153"/>
      <c r="DD854" s="153"/>
      <c r="DE854" s="153"/>
      <c r="DF854" s="153"/>
      <c r="DG854" s="153"/>
      <c r="DI854" s="153"/>
      <c r="DJ854" s="153"/>
      <c r="DK854" s="153"/>
      <c r="DL854" s="153"/>
      <c r="DM854" s="153"/>
      <c r="DN854" s="153"/>
      <c r="DO854" s="153"/>
      <c r="DP854" s="153"/>
      <c r="DQ854" s="153"/>
      <c r="DR854" s="153"/>
      <c r="DS854" s="153"/>
      <c r="DT854" s="153"/>
      <c r="DV854" s="153"/>
      <c r="DW854" s="153"/>
      <c r="DX854" s="153"/>
      <c r="DY854" s="153"/>
      <c r="DZ854" s="153"/>
      <c r="EA854" s="153"/>
      <c r="EB854" s="153"/>
      <c r="EC854" s="153"/>
      <c r="ED854" s="153"/>
      <c r="EE854" s="153"/>
      <c r="EF854" s="153"/>
      <c r="EG854" s="153"/>
    </row>
    <row r="855" spans="1:139" s="1" customFormat="1" ht="15.75" hidden="1" x14ac:dyDescent="0.25">
      <c r="B855" s="1" t="str">
        <f>B843</f>
        <v>FP</v>
      </c>
      <c r="E855" s="81" t="str">
        <f>E843</f>
        <v>FP Name</v>
      </c>
      <c r="H855" s="137">
        <f>H856</f>
        <v>0</v>
      </c>
      <c r="I855" s="82">
        <f>I856</f>
        <v>0</v>
      </c>
      <c r="J855" s="82">
        <f t="shared" ref="J855:T855" si="785">J856</f>
        <v>0</v>
      </c>
      <c r="K855" s="82">
        <f t="shared" si="785"/>
        <v>0</v>
      </c>
      <c r="L855" s="82">
        <f t="shared" si="785"/>
        <v>0</v>
      </c>
      <c r="M855" s="82">
        <f t="shared" si="785"/>
        <v>0</v>
      </c>
      <c r="N855" s="82">
        <f t="shared" si="785"/>
        <v>0</v>
      </c>
      <c r="O855" s="82">
        <f t="shared" si="785"/>
        <v>0</v>
      </c>
      <c r="P855" s="82">
        <f t="shared" si="785"/>
        <v>0</v>
      </c>
      <c r="Q855" s="82">
        <f t="shared" si="785"/>
        <v>0</v>
      </c>
      <c r="R855" s="82">
        <f t="shared" si="785"/>
        <v>0</v>
      </c>
      <c r="S855" s="82">
        <f t="shared" si="785"/>
        <v>0</v>
      </c>
      <c r="T855" s="82">
        <f t="shared" si="785"/>
        <v>0</v>
      </c>
      <c r="V855" s="82">
        <f>T855+0</f>
        <v>0</v>
      </c>
      <c r="W855" s="82">
        <f>V855+0</f>
        <v>0</v>
      </c>
      <c r="X855" s="82">
        <f t="shared" ref="X855:AG855" si="786">W855+0</f>
        <v>0</v>
      </c>
      <c r="Y855" s="82">
        <f t="shared" si="786"/>
        <v>0</v>
      </c>
      <c r="Z855" s="82">
        <f t="shared" si="786"/>
        <v>0</v>
      </c>
      <c r="AA855" s="82">
        <f t="shared" si="786"/>
        <v>0</v>
      </c>
      <c r="AB855" s="82">
        <f t="shared" si="786"/>
        <v>0</v>
      </c>
      <c r="AC855" s="82">
        <f t="shared" si="786"/>
        <v>0</v>
      </c>
      <c r="AD855" s="82">
        <f t="shared" si="786"/>
        <v>0</v>
      </c>
      <c r="AE855" s="82">
        <f t="shared" si="786"/>
        <v>0</v>
      </c>
      <c r="AF855" s="82">
        <f t="shared" si="786"/>
        <v>0</v>
      </c>
      <c r="AG855" s="82">
        <f t="shared" si="786"/>
        <v>0</v>
      </c>
      <c r="AI855" s="82">
        <f>AG855+0</f>
        <v>0</v>
      </c>
      <c r="AJ855" s="82">
        <f>AI855+0</f>
        <v>0</v>
      </c>
      <c r="AK855" s="82">
        <f t="shared" ref="AK855:AT855" si="787">AJ855+0</f>
        <v>0</v>
      </c>
      <c r="AL855" s="82">
        <f t="shared" si="787"/>
        <v>0</v>
      </c>
      <c r="AM855" s="82">
        <f t="shared" si="787"/>
        <v>0</v>
      </c>
      <c r="AN855" s="82">
        <f t="shared" si="787"/>
        <v>0</v>
      </c>
      <c r="AO855" s="82">
        <f t="shared" si="787"/>
        <v>0</v>
      </c>
      <c r="AP855" s="82">
        <f t="shared" si="787"/>
        <v>0</v>
      </c>
      <c r="AQ855" s="82">
        <f t="shared" si="787"/>
        <v>0</v>
      </c>
      <c r="AR855" s="82">
        <f t="shared" si="787"/>
        <v>0</v>
      </c>
      <c r="AS855" s="82">
        <f t="shared" si="787"/>
        <v>0</v>
      </c>
      <c r="AT855" s="82">
        <f t="shared" si="787"/>
        <v>0</v>
      </c>
      <c r="AV855" s="82">
        <f>AT855+0</f>
        <v>0</v>
      </c>
      <c r="AW855" s="82">
        <f>AV855+0</f>
        <v>0</v>
      </c>
      <c r="AX855" s="82">
        <f t="shared" ref="AX855:BG855" si="788">AW855+0</f>
        <v>0</v>
      </c>
      <c r="AY855" s="82">
        <f t="shared" si="788"/>
        <v>0</v>
      </c>
      <c r="AZ855" s="82">
        <f t="shared" si="788"/>
        <v>0</v>
      </c>
      <c r="BA855" s="82">
        <f t="shared" si="788"/>
        <v>0</v>
      </c>
      <c r="BB855" s="82">
        <f t="shared" si="788"/>
        <v>0</v>
      </c>
      <c r="BC855" s="82">
        <f t="shared" si="788"/>
        <v>0</v>
      </c>
      <c r="BD855" s="82">
        <f t="shared" si="788"/>
        <v>0</v>
      </c>
      <c r="BE855" s="82">
        <f t="shared" si="788"/>
        <v>0</v>
      </c>
      <c r="BF855" s="82">
        <f t="shared" si="788"/>
        <v>0</v>
      </c>
      <c r="BG855" s="82">
        <f t="shared" si="788"/>
        <v>0</v>
      </c>
      <c r="BI855" s="82">
        <f>BG855+0</f>
        <v>0</v>
      </c>
      <c r="BJ855" s="82">
        <f>BI855+0</f>
        <v>0</v>
      </c>
      <c r="BK855" s="82">
        <f t="shared" ref="BK855:BT855" si="789">BJ855+0</f>
        <v>0</v>
      </c>
      <c r="BL855" s="82">
        <f t="shared" si="789"/>
        <v>0</v>
      </c>
      <c r="BM855" s="82">
        <f t="shared" si="789"/>
        <v>0</v>
      </c>
      <c r="BN855" s="82">
        <f t="shared" si="789"/>
        <v>0</v>
      </c>
      <c r="BO855" s="82">
        <f t="shared" si="789"/>
        <v>0</v>
      </c>
      <c r="BP855" s="82">
        <f t="shared" si="789"/>
        <v>0</v>
      </c>
      <c r="BQ855" s="82">
        <f t="shared" si="789"/>
        <v>0</v>
      </c>
      <c r="BR855" s="82">
        <f t="shared" si="789"/>
        <v>0</v>
      </c>
      <c r="BS855" s="82">
        <f t="shared" si="789"/>
        <v>0</v>
      </c>
      <c r="BT855" s="82">
        <f t="shared" si="789"/>
        <v>0</v>
      </c>
      <c r="BV855" s="82">
        <f>BT855+0</f>
        <v>0</v>
      </c>
      <c r="BW855" s="82">
        <f>BV855+0</f>
        <v>0</v>
      </c>
      <c r="BX855" s="82">
        <f t="shared" ref="BX855:CG855" si="790">BW855+0</f>
        <v>0</v>
      </c>
      <c r="BY855" s="82">
        <f t="shared" si="790"/>
        <v>0</v>
      </c>
      <c r="BZ855" s="82">
        <f t="shared" si="790"/>
        <v>0</v>
      </c>
      <c r="CA855" s="82">
        <f t="shared" si="790"/>
        <v>0</v>
      </c>
      <c r="CB855" s="82">
        <f t="shared" si="790"/>
        <v>0</v>
      </c>
      <c r="CC855" s="82">
        <f t="shared" si="790"/>
        <v>0</v>
      </c>
      <c r="CD855" s="82">
        <f t="shared" si="790"/>
        <v>0</v>
      </c>
      <c r="CE855" s="82">
        <f t="shared" si="790"/>
        <v>0</v>
      </c>
      <c r="CF855" s="82">
        <f t="shared" si="790"/>
        <v>0</v>
      </c>
      <c r="CG855" s="82">
        <f t="shared" si="790"/>
        <v>0</v>
      </c>
      <c r="CI855" s="82">
        <f>CG855+0</f>
        <v>0</v>
      </c>
      <c r="CJ855" s="82">
        <f>CI855+0</f>
        <v>0</v>
      </c>
      <c r="CK855" s="82">
        <f t="shared" ref="CK855:CT855" si="791">CJ855+0</f>
        <v>0</v>
      </c>
      <c r="CL855" s="82">
        <f t="shared" si="791"/>
        <v>0</v>
      </c>
      <c r="CM855" s="82">
        <f t="shared" si="791"/>
        <v>0</v>
      </c>
      <c r="CN855" s="82">
        <f t="shared" si="791"/>
        <v>0</v>
      </c>
      <c r="CO855" s="82">
        <f t="shared" si="791"/>
        <v>0</v>
      </c>
      <c r="CP855" s="82">
        <f t="shared" si="791"/>
        <v>0</v>
      </c>
      <c r="CQ855" s="82">
        <f t="shared" si="791"/>
        <v>0</v>
      </c>
      <c r="CR855" s="82">
        <f t="shared" si="791"/>
        <v>0</v>
      </c>
      <c r="CS855" s="82">
        <f t="shared" si="791"/>
        <v>0</v>
      </c>
      <c r="CT855" s="82">
        <f t="shared" si="791"/>
        <v>0</v>
      </c>
      <c r="CV855" s="82">
        <f>CT855+0</f>
        <v>0</v>
      </c>
      <c r="CW855" s="82">
        <f>CV855+0</f>
        <v>0</v>
      </c>
      <c r="CX855" s="82">
        <f t="shared" ref="CX855:DG855" si="792">CW855+0</f>
        <v>0</v>
      </c>
      <c r="CY855" s="82">
        <f t="shared" si="792"/>
        <v>0</v>
      </c>
      <c r="CZ855" s="82">
        <f t="shared" si="792"/>
        <v>0</v>
      </c>
      <c r="DA855" s="82">
        <f t="shared" si="792"/>
        <v>0</v>
      </c>
      <c r="DB855" s="82">
        <f t="shared" si="792"/>
        <v>0</v>
      </c>
      <c r="DC855" s="82">
        <f t="shared" si="792"/>
        <v>0</v>
      </c>
      <c r="DD855" s="82">
        <f t="shared" si="792"/>
        <v>0</v>
      </c>
      <c r="DE855" s="82">
        <f t="shared" si="792"/>
        <v>0</v>
      </c>
      <c r="DF855" s="82">
        <f t="shared" si="792"/>
        <v>0</v>
      </c>
      <c r="DG855" s="82">
        <f t="shared" si="792"/>
        <v>0</v>
      </c>
      <c r="DI855" s="82">
        <f>DG855+0</f>
        <v>0</v>
      </c>
      <c r="DJ855" s="82">
        <f>DI855+0</f>
        <v>0</v>
      </c>
      <c r="DK855" s="82">
        <f t="shared" ref="DK855:DT855" si="793">DJ855+0</f>
        <v>0</v>
      </c>
      <c r="DL855" s="82">
        <f t="shared" si="793"/>
        <v>0</v>
      </c>
      <c r="DM855" s="82">
        <f t="shared" si="793"/>
        <v>0</v>
      </c>
      <c r="DN855" s="82">
        <f t="shared" si="793"/>
        <v>0</v>
      </c>
      <c r="DO855" s="82">
        <f t="shared" si="793"/>
        <v>0</v>
      </c>
      <c r="DP855" s="82">
        <f t="shared" si="793"/>
        <v>0</v>
      </c>
      <c r="DQ855" s="82">
        <f t="shared" si="793"/>
        <v>0</v>
      </c>
      <c r="DR855" s="82">
        <f t="shared" si="793"/>
        <v>0</v>
      </c>
      <c r="DS855" s="82">
        <f t="shared" si="793"/>
        <v>0</v>
      </c>
      <c r="DT855" s="82">
        <f t="shared" si="793"/>
        <v>0</v>
      </c>
      <c r="DV855" s="82">
        <f>DT855+0</f>
        <v>0</v>
      </c>
      <c r="DW855" s="82">
        <f>DV855+0</f>
        <v>0</v>
      </c>
      <c r="DX855" s="82">
        <f t="shared" ref="DX855:EG855" si="794">DW855+0</f>
        <v>0</v>
      </c>
      <c r="DY855" s="82">
        <f t="shared" si="794"/>
        <v>0</v>
      </c>
      <c r="DZ855" s="82">
        <f t="shared" si="794"/>
        <v>0</v>
      </c>
      <c r="EA855" s="82">
        <f t="shared" si="794"/>
        <v>0</v>
      </c>
      <c r="EB855" s="82">
        <f t="shared" si="794"/>
        <v>0</v>
      </c>
      <c r="EC855" s="82">
        <f t="shared" si="794"/>
        <v>0</v>
      </c>
      <c r="ED855" s="82">
        <f t="shared" si="794"/>
        <v>0</v>
      </c>
      <c r="EE855" s="82">
        <f t="shared" si="794"/>
        <v>0</v>
      </c>
      <c r="EF855" s="82">
        <f t="shared" si="794"/>
        <v>0</v>
      </c>
      <c r="EG855" s="82">
        <f t="shared" si="794"/>
        <v>0</v>
      </c>
    </row>
    <row r="856" spans="1:139" hidden="1" x14ac:dyDescent="0.2">
      <c r="D856" s="2" t="str">
        <f>D844</f>
        <v>PMO</v>
      </c>
      <c r="E856" s="127"/>
      <c r="H856" s="138">
        <v>0</v>
      </c>
      <c r="I856" s="153">
        <f>H856+I844</f>
        <v>0</v>
      </c>
      <c r="J856" s="153"/>
      <c r="K856" s="153"/>
      <c r="L856" s="153"/>
      <c r="M856" s="153"/>
      <c r="N856" s="153"/>
      <c r="O856" s="153"/>
      <c r="P856" s="153"/>
      <c r="Q856" s="153"/>
      <c r="R856" s="153"/>
      <c r="S856" s="153"/>
      <c r="T856" s="153"/>
      <c r="V856" s="153"/>
      <c r="W856" s="153"/>
      <c r="X856" s="153"/>
      <c r="Y856" s="153"/>
      <c r="Z856" s="153"/>
      <c r="AA856" s="153"/>
      <c r="AB856" s="153"/>
      <c r="AC856" s="153"/>
      <c r="AD856" s="153"/>
      <c r="AE856" s="153"/>
      <c r="AF856" s="153"/>
      <c r="AG856" s="153"/>
      <c r="AI856" s="153"/>
      <c r="AJ856" s="153"/>
      <c r="AK856" s="153"/>
      <c r="AL856" s="153"/>
      <c r="AM856" s="153"/>
      <c r="AN856" s="153"/>
      <c r="AO856" s="153"/>
      <c r="AP856" s="153"/>
      <c r="AQ856" s="153"/>
      <c r="AR856" s="153"/>
      <c r="AS856" s="153"/>
      <c r="AT856" s="153"/>
      <c r="AV856" s="153"/>
      <c r="AW856" s="153"/>
      <c r="AX856" s="153"/>
      <c r="AY856" s="153"/>
      <c r="AZ856" s="153"/>
      <c r="BA856" s="153"/>
      <c r="BB856" s="153"/>
      <c r="BC856" s="153"/>
      <c r="BD856" s="153"/>
      <c r="BE856" s="153"/>
      <c r="BF856" s="153"/>
      <c r="BG856" s="153"/>
      <c r="BI856" s="153"/>
      <c r="BJ856" s="153"/>
      <c r="BK856" s="153"/>
      <c r="BL856" s="153"/>
      <c r="BM856" s="153"/>
      <c r="BN856" s="153"/>
      <c r="BO856" s="153"/>
      <c r="BP856" s="153"/>
      <c r="BQ856" s="153"/>
      <c r="BR856" s="153"/>
      <c r="BS856" s="153"/>
      <c r="BT856" s="153"/>
      <c r="BV856" s="153"/>
      <c r="BW856" s="153"/>
      <c r="BX856" s="153"/>
      <c r="BY856" s="153"/>
      <c r="BZ856" s="153"/>
      <c r="CA856" s="153"/>
      <c r="CB856" s="153"/>
      <c r="CC856" s="153"/>
      <c r="CD856" s="153"/>
      <c r="CE856" s="153"/>
      <c r="CF856" s="153"/>
      <c r="CG856" s="153"/>
      <c r="CI856" s="153"/>
      <c r="CJ856" s="153"/>
      <c r="CK856" s="153"/>
      <c r="CL856" s="153"/>
      <c r="CM856" s="153"/>
      <c r="CN856" s="153"/>
      <c r="CO856" s="153"/>
      <c r="CP856" s="153"/>
      <c r="CQ856" s="153"/>
      <c r="CR856" s="153"/>
      <c r="CS856" s="153"/>
      <c r="CT856" s="153"/>
      <c r="CV856" s="153"/>
      <c r="CW856" s="153"/>
      <c r="CX856" s="153"/>
      <c r="CY856" s="153"/>
      <c r="CZ856" s="153"/>
      <c r="DA856" s="153"/>
      <c r="DB856" s="153"/>
      <c r="DC856" s="153"/>
      <c r="DD856" s="153"/>
      <c r="DE856" s="153"/>
      <c r="DF856" s="153"/>
      <c r="DG856" s="153"/>
      <c r="DI856" s="153"/>
      <c r="DJ856" s="153"/>
      <c r="DK856" s="153"/>
      <c r="DL856" s="153"/>
      <c r="DM856" s="153"/>
      <c r="DN856" s="153"/>
      <c r="DO856" s="153"/>
      <c r="DP856" s="153"/>
      <c r="DQ856" s="153"/>
      <c r="DR856" s="153"/>
      <c r="DS856" s="153"/>
      <c r="DT856" s="153"/>
      <c r="DV856" s="153"/>
      <c r="DW856" s="153"/>
      <c r="DX856" s="153"/>
      <c r="DY856" s="153"/>
      <c r="DZ856" s="153"/>
      <c r="EA856" s="153"/>
      <c r="EB856" s="153"/>
      <c r="EC856" s="153"/>
      <c r="ED856" s="153"/>
      <c r="EE856" s="153"/>
      <c r="EF856" s="153"/>
      <c r="EG856" s="153"/>
    </row>
    <row r="857" spans="1:139" s="1" customFormat="1" ht="15.75" hidden="1" x14ac:dyDescent="0.25">
      <c r="B857" s="1" t="str">
        <f>B845</f>
        <v>FP</v>
      </c>
      <c r="E857" s="81" t="str">
        <f>E845</f>
        <v>FP Name</v>
      </c>
      <c r="H857" s="137">
        <f>H858</f>
        <v>0</v>
      </c>
      <c r="I857" s="82">
        <f>I858</f>
        <v>0</v>
      </c>
      <c r="J857" s="82">
        <f t="shared" ref="J857:T857" si="795">J858</f>
        <v>0</v>
      </c>
      <c r="K857" s="82">
        <f t="shared" si="795"/>
        <v>0</v>
      </c>
      <c r="L857" s="82">
        <f t="shared" si="795"/>
        <v>0</v>
      </c>
      <c r="M857" s="82">
        <f t="shared" si="795"/>
        <v>0</v>
      </c>
      <c r="N857" s="82">
        <f t="shared" si="795"/>
        <v>0</v>
      </c>
      <c r="O857" s="82">
        <f t="shared" si="795"/>
        <v>0</v>
      </c>
      <c r="P857" s="82">
        <f t="shared" si="795"/>
        <v>0</v>
      </c>
      <c r="Q857" s="82">
        <f t="shared" si="795"/>
        <v>0</v>
      </c>
      <c r="R857" s="82">
        <f t="shared" si="795"/>
        <v>0</v>
      </c>
      <c r="S857" s="82">
        <f t="shared" si="795"/>
        <v>0</v>
      </c>
      <c r="T857" s="82">
        <f t="shared" si="795"/>
        <v>0</v>
      </c>
      <c r="V857" s="82" t="e">
        <f>#REF!+'Subs Extreme Weather Protection'!T857</f>
        <v>#REF!</v>
      </c>
      <c r="W857" s="82" t="e">
        <f>#REF!+'Subs Extreme Weather Protection'!V857</f>
        <v>#REF!</v>
      </c>
      <c r="X857" s="82" t="e">
        <f>#REF!+'Subs Extreme Weather Protection'!W857</f>
        <v>#REF!</v>
      </c>
      <c r="Y857" s="82" t="e">
        <f>#REF!+'Subs Extreme Weather Protection'!X857</f>
        <v>#REF!</v>
      </c>
      <c r="Z857" s="82" t="e">
        <f>#REF!+'Subs Extreme Weather Protection'!Y857</f>
        <v>#REF!</v>
      </c>
      <c r="AA857" s="82" t="e">
        <f>#REF!+'Subs Extreme Weather Protection'!Z857</f>
        <v>#REF!</v>
      </c>
      <c r="AB857" s="82" t="e">
        <f>#REF!+'Subs Extreme Weather Protection'!AA857</f>
        <v>#REF!</v>
      </c>
      <c r="AC857" s="82" t="e">
        <f>#REF!+'Subs Extreme Weather Protection'!AB857</f>
        <v>#REF!</v>
      </c>
      <c r="AD857" s="82" t="e">
        <f>#REF!+'Subs Extreme Weather Protection'!AC857</f>
        <v>#REF!</v>
      </c>
      <c r="AE857" s="82" t="e">
        <f>#REF!+'Subs Extreme Weather Protection'!AD857</f>
        <v>#REF!</v>
      </c>
      <c r="AF857" s="82" t="e">
        <f>#REF!+'Subs Extreme Weather Protection'!AE857</f>
        <v>#REF!</v>
      </c>
      <c r="AG857" s="82" t="e">
        <f>#REF!+'Subs Extreme Weather Protection'!AF857</f>
        <v>#REF!</v>
      </c>
      <c r="AI857" s="82" t="e">
        <f>#REF!+'Subs Extreme Weather Protection'!AG857</f>
        <v>#REF!</v>
      </c>
      <c r="AJ857" s="82" t="e">
        <f>#REF!+'Subs Extreme Weather Protection'!AI857</f>
        <v>#REF!</v>
      </c>
      <c r="AK857" s="82" t="e">
        <f>#REF!+'Subs Extreme Weather Protection'!AJ857</f>
        <v>#REF!</v>
      </c>
      <c r="AL857" s="82" t="e">
        <f>#REF!+'Subs Extreme Weather Protection'!AK857</f>
        <v>#REF!</v>
      </c>
      <c r="AM857" s="82" t="e">
        <f>#REF!+'Subs Extreme Weather Protection'!AL857</f>
        <v>#REF!</v>
      </c>
      <c r="AN857" s="82" t="e">
        <f>#REF!+'Subs Extreme Weather Protection'!AM857</f>
        <v>#REF!</v>
      </c>
      <c r="AO857" s="82" t="e">
        <f>#REF!+'Subs Extreme Weather Protection'!AN857</f>
        <v>#REF!</v>
      </c>
      <c r="AP857" s="82" t="e">
        <f>#REF!+'Subs Extreme Weather Protection'!AO857</f>
        <v>#REF!</v>
      </c>
      <c r="AQ857" s="82" t="e">
        <f>#REF!+'Subs Extreme Weather Protection'!AP857</f>
        <v>#REF!</v>
      </c>
      <c r="AR857" s="82" t="e">
        <f>#REF!+'Subs Extreme Weather Protection'!AQ857</f>
        <v>#REF!</v>
      </c>
      <c r="AS857" s="82" t="e">
        <f>#REF!+'Subs Extreme Weather Protection'!AR857</f>
        <v>#REF!</v>
      </c>
      <c r="AT857" s="82" t="e">
        <f>#REF!+'Subs Extreme Weather Protection'!AS857</f>
        <v>#REF!</v>
      </c>
      <c r="AV857" s="82" t="e">
        <f>#REF!+'Subs Extreme Weather Protection'!AT857</f>
        <v>#REF!</v>
      </c>
      <c r="AW857" s="82" t="e">
        <f>#REF!+'Subs Extreme Weather Protection'!AV857</f>
        <v>#REF!</v>
      </c>
      <c r="AX857" s="82" t="e">
        <f>#REF!+'Subs Extreme Weather Protection'!AW857</f>
        <v>#REF!</v>
      </c>
      <c r="AY857" s="82" t="e">
        <f>#REF!+'Subs Extreme Weather Protection'!AX857</f>
        <v>#REF!</v>
      </c>
      <c r="AZ857" s="82" t="e">
        <f>#REF!+'Subs Extreme Weather Protection'!AY857</f>
        <v>#REF!</v>
      </c>
      <c r="BA857" s="82" t="e">
        <f>#REF!+'Subs Extreme Weather Protection'!AZ857</f>
        <v>#REF!</v>
      </c>
      <c r="BB857" s="82" t="e">
        <f>#REF!+'Subs Extreme Weather Protection'!BA857</f>
        <v>#REF!</v>
      </c>
      <c r="BC857" s="82" t="e">
        <f>#REF!+'Subs Extreme Weather Protection'!BB857</f>
        <v>#REF!</v>
      </c>
      <c r="BD857" s="82" t="e">
        <f>#REF!+'Subs Extreme Weather Protection'!BC857</f>
        <v>#REF!</v>
      </c>
      <c r="BE857" s="82" t="e">
        <f>#REF!+'Subs Extreme Weather Protection'!BD857</f>
        <v>#REF!</v>
      </c>
      <c r="BF857" s="82" t="e">
        <f>#REF!+'Subs Extreme Weather Protection'!BE857</f>
        <v>#REF!</v>
      </c>
      <c r="BG857" s="82" t="e">
        <f>#REF!+'Subs Extreme Weather Protection'!BF857</f>
        <v>#REF!</v>
      </c>
      <c r="BI857" s="82" t="e">
        <f>#REF!+'Subs Extreme Weather Protection'!BG857</f>
        <v>#REF!</v>
      </c>
      <c r="BJ857" s="82" t="e">
        <f>#REF!+'Subs Extreme Weather Protection'!BI857</f>
        <v>#REF!</v>
      </c>
      <c r="BK857" s="82" t="e">
        <f>#REF!+'Subs Extreme Weather Protection'!BJ857</f>
        <v>#REF!</v>
      </c>
      <c r="BL857" s="82" t="e">
        <f>#REF!+'Subs Extreme Weather Protection'!BK857</f>
        <v>#REF!</v>
      </c>
      <c r="BM857" s="82" t="e">
        <f>#REF!+'Subs Extreme Weather Protection'!BL857</f>
        <v>#REF!</v>
      </c>
      <c r="BN857" s="82" t="e">
        <f>#REF!+'Subs Extreme Weather Protection'!BM857</f>
        <v>#REF!</v>
      </c>
      <c r="BO857" s="82" t="e">
        <f>#REF!+'Subs Extreme Weather Protection'!BN857</f>
        <v>#REF!</v>
      </c>
      <c r="BP857" s="82" t="e">
        <f>#REF!+'Subs Extreme Weather Protection'!BO857</f>
        <v>#REF!</v>
      </c>
      <c r="BQ857" s="82" t="e">
        <f>#REF!+'Subs Extreme Weather Protection'!BP857</f>
        <v>#REF!</v>
      </c>
      <c r="BR857" s="82" t="e">
        <f>#REF!+'Subs Extreme Weather Protection'!BQ857</f>
        <v>#REF!</v>
      </c>
      <c r="BS857" s="82" t="e">
        <f>#REF!+'Subs Extreme Weather Protection'!BR857</f>
        <v>#REF!</v>
      </c>
      <c r="BT857" s="82" t="e">
        <f>#REF!+'Subs Extreme Weather Protection'!BS857</f>
        <v>#REF!</v>
      </c>
      <c r="BV857" s="82" t="e">
        <f>#REF!+'Subs Extreme Weather Protection'!BT857</f>
        <v>#REF!</v>
      </c>
      <c r="BW857" s="82" t="e">
        <f>#REF!+'Subs Extreme Weather Protection'!BV857</f>
        <v>#REF!</v>
      </c>
      <c r="BX857" s="82" t="e">
        <f>#REF!+'Subs Extreme Weather Protection'!BW857</f>
        <v>#REF!</v>
      </c>
      <c r="BY857" s="82" t="e">
        <f>#REF!+'Subs Extreme Weather Protection'!BX857</f>
        <v>#REF!</v>
      </c>
      <c r="BZ857" s="82" t="e">
        <f>#REF!+'Subs Extreme Weather Protection'!BY857</f>
        <v>#REF!</v>
      </c>
      <c r="CA857" s="82" t="e">
        <f>#REF!+'Subs Extreme Weather Protection'!BZ857</f>
        <v>#REF!</v>
      </c>
      <c r="CB857" s="82" t="e">
        <f>#REF!+'Subs Extreme Weather Protection'!CA857</f>
        <v>#REF!</v>
      </c>
      <c r="CC857" s="82" t="e">
        <f>#REF!+'Subs Extreme Weather Protection'!CB857</f>
        <v>#REF!</v>
      </c>
      <c r="CD857" s="82" t="e">
        <f>#REF!+'Subs Extreme Weather Protection'!CC857</f>
        <v>#REF!</v>
      </c>
      <c r="CE857" s="82" t="e">
        <f>#REF!+'Subs Extreme Weather Protection'!CD857</f>
        <v>#REF!</v>
      </c>
      <c r="CF857" s="82" t="e">
        <f>#REF!+'Subs Extreme Weather Protection'!CE857</f>
        <v>#REF!</v>
      </c>
      <c r="CG857" s="82" t="e">
        <f>#REF!+'Subs Extreme Weather Protection'!CF857</f>
        <v>#REF!</v>
      </c>
      <c r="CI857" s="82" t="e">
        <f>#REF!+'Subs Extreme Weather Protection'!CG857</f>
        <v>#REF!</v>
      </c>
      <c r="CJ857" s="82" t="e">
        <f>#REF!+'Subs Extreme Weather Protection'!CI857</f>
        <v>#REF!</v>
      </c>
      <c r="CK857" s="82" t="e">
        <f>#REF!+'Subs Extreme Weather Protection'!CJ857</f>
        <v>#REF!</v>
      </c>
      <c r="CL857" s="82" t="e">
        <f>#REF!+'Subs Extreme Weather Protection'!CK857</f>
        <v>#REF!</v>
      </c>
      <c r="CM857" s="82" t="e">
        <f>#REF!+'Subs Extreme Weather Protection'!CL857</f>
        <v>#REF!</v>
      </c>
      <c r="CN857" s="82" t="e">
        <f>#REF!+'Subs Extreme Weather Protection'!CM857</f>
        <v>#REF!</v>
      </c>
      <c r="CO857" s="82" t="e">
        <f>#REF!+'Subs Extreme Weather Protection'!CN857</f>
        <v>#REF!</v>
      </c>
      <c r="CP857" s="82" t="e">
        <f>#REF!+'Subs Extreme Weather Protection'!CO857</f>
        <v>#REF!</v>
      </c>
      <c r="CQ857" s="82" t="e">
        <f>#REF!+'Subs Extreme Weather Protection'!CP857</f>
        <v>#REF!</v>
      </c>
      <c r="CR857" s="82" t="e">
        <f>#REF!+'Subs Extreme Weather Protection'!CQ857</f>
        <v>#REF!</v>
      </c>
      <c r="CS857" s="82" t="e">
        <f>#REF!+'Subs Extreme Weather Protection'!CR857</f>
        <v>#REF!</v>
      </c>
      <c r="CT857" s="82" t="e">
        <f>#REF!+'Subs Extreme Weather Protection'!CS857</f>
        <v>#REF!</v>
      </c>
      <c r="CV857" s="82" t="e">
        <f>#REF!+'Subs Extreme Weather Protection'!CT857</f>
        <v>#REF!</v>
      </c>
      <c r="CW857" s="82" t="e">
        <f>#REF!+'Subs Extreme Weather Protection'!CV857</f>
        <v>#REF!</v>
      </c>
      <c r="CX857" s="82" t="e">
        <f>#REF!+'Subs Extreme Weather Protection'!CW857</f>
        <v>#REF!</v>
      </c>
      <c r="CY857" s="82" t="e">
        <f>#REF!+'Subs Extreme Weather Protection'!CX857</f>
        <v>#REF!</v>
      </c>
      <c r="CZ857" s="82" t="e">
        <f>#REF!+'Subs Extreme Weather Protection'!CY857</f>
        <v>#REF!</v>
      </c>
      <c r="DA857" s="82" t="e">
        <f>#REF!+'Subs Extreme Weather Protection'!CZ857</f>
        <v>#REF!</v>
      </c>
      <c r="DB857" s="82" t="e">
        <f>#REF!+'Subs Extreme Weather Protection'!DA857</f>
        <v>#REF!</v>
      </c>
      <c r="DC857" s="82" t="e">
        <f>#REF!+'Subs Extreme Weather Protection'!DB857</f>
        <v>#REF!</v>
      </c>
      <c r="DD857" s="82" t="e">
        <f>#REF!+'Subs Extreme Weather Protection'!DC857</f>
        <v>#REF!</v>
      </c>
      <c r="DE857" s="82" t="e">
        <f>#REF!+'Subs Extreme Weather Protection'!DD857</f>
        <v>#REF!</v>
      </c>
      <c r="DF857" s="82" t="e">
        <f>#REF!+'Subs Extreme Weather Protection'!DE857</f>
        <v>#REF!</v>
      </c>
      <c r="DG857" s="82" t="e">
        <f>#REF!+'Subs Extreme Weather Protection'!DF857</f>
        <v>#REF!</v>
      </c>
      <c r="DI857" s="82" t="e">
        <f>#REF!+'Subs Extreme Weather Protection'!DG857</f>
        <v>#REF!</v>
      </c>
      <c r="DJ857" s="82" t="e">
        <f>#REF!+'Subs Extreme Weather Protection'!DI857</f>
        <v>#REF!</v>
      </c>
      <c r="DK857" s="82" t="e">
        <f>#REF!+'Subs Extreme Weather Protection'!DJ857</f>
        <v>#REF!</v>
      </c>
      <c r="DL857" s="82" t="e">
        <f>#REF!+'Subs Extreme Weather Protection'!DK857</f>
        <v>#REF!</v>
      </c>
      <c r="DM857" s="82" t="e">
        <f>#REF!+'Subs Extreme Weather Protection'!DL857</f>
        <v>#REF!</v>
      </c>
      <c r="DN857" s="82" t="e">
        <f>#REF!+'Subs Extreme Weather Protection'!DM857</f>
        <v>#REF!</v>
      </c>
      <c r="DO857" s="82" t="e">
        <f>#REF!+'Subs Extreme Weather Protection'!DN857</f>
        <v>#REF!</v>
      </c>
      <c r="DP857" s="82" t="e">
        <f>#REF!+'Subs Extreme Weather Protection'!DO857</f>
        <v>#REF!</v>
      </c>
      <c r="DQ857" s="82" t="e">
        <f>#REF!+'Subs Extreme Weather Protection'!DP857</f>
        <v>#REF!</v>
      </c>
      <c r="DR857" s="82" t="e">
        <f>#REF!+'Subs Extreme Weather Protection'!DQ857</f>
        <v>#REF!</v>
      </c>
      <c r="DS857" s="82" t="e">
        <f>#REF!+'Subs Extreme Weather Protection'!DR857</f>
        <v>#REF!</v>
      </c>
      <c r="DT857" s="82" t="e">
        <f>#REF!+'Subs Extreme Weather Protection'!DS857</f>
        <v>#REF!</v>
      </c>
      <c r="DV857" s="82" t="e">
        <f>#REF!+'Subs Extreme Weather Protection'!DT857</f>
        <v>#REF!</v>
      </c>
      <c r="DW857" s="82" t="e">
        <f>#REF!+'Subs Extreme Weather Protection'!DV857</f>
        <v>#REF!</v>
      </c>
      <c r="DX857" s="82" t="e">
        <f>#REF!+'Subs Extreme Weather Protection'!DW857</f>
        <v>#REF!</v>
      </c>
      <c r="DY857" s="82" t="e">
        <f>#REF!+'Subs Extreme Weather Protection'!DX857</f>
        <v>#REF!</v>
      </c>
      <c r="DZ857" s="82" t="e">
        <f>#REF!+'Subs Extreme Weather Protection'!DY857</f>
        <v>#REF!</v>
      </c>
      <c r="EA857" s="82" t="e">
        <f>#REF!+'Subs Extreme Weather Protection'!DZ857</f>
        <v>#REF!</v>
      </c>
      <c r="EB857" s="82" t="e">
        <f>#REF!+'Subs Extreme Weather Protection'!EA857</f>
        <v>#REF!</v>
      </c>
      <c r="EC857" s="82" t="e">
        <f>#REF!+'Subs Extreme Weather Protection'!EB857</f>
        <v>#REF!</v>
      </c>
      <c r="ED857" s="82" t="e">
        <f>#REF!+'Subs Extreme Weather Protection'!EC857</f>
        <v>#REF!</v>
      </c>
      <c r="EE857" s="82" t="e">
        <f>#REF!+'Subs Extreme Weather Protection'!ED857</f>
        <v>#REF!</v>
      </c>
      <c r="EF857" s="82" t="e">
        <f>#REF!+'Subs Extreme Weather Protection'!EE857</f>
        <v>#REF!</v>
      </c>
      <c r="EG857" s="82" t="e">
        <f>#REF!+'Subs Extreme Weather Protection'!EF857</f>
        <v>#REF!</v>
      </c>
    </row>
    <row r="858" spans="1:139" hidden="1" x14ac:dyDescent="0.2">
      <c r="D858" s="2" t="str">
        <f>D846</f>
        <v>PMO</v>
      </c>
      <c r="E858" s="127"/>
      <c r="H858" s="138">
        <v>0</v>
      </c>
      <c r="I858" s="153">
        <f>H858+I846</f>
        <v>0</v>
      </c>
      <c r="J858" s="153"/>
      <c r="K858" s="153"/>
      <c r="L858" s="153"/>
      <c r="M858" s="153"/>
      <c r="N858" s="153"/>
      <c r="O858" s="153"/>
      <c r="P858" s="153"/>
      <c r="Q858" s="153"/>
      <c r="R858" s="153"/>
      <c r="S858" s="153"/>
      <c r="T858" s="153"/>
      <c r="V858" s="153">
        <f>T858+0</f>
        <v>0</v>
      </c>
      <c r="W858" s="153">
        <f>V858+0</f>
        <v>0</v>
      </c>
      <c r="X858" s="153">
        <f t="shared" ref="X858:AG858" si="796">W858+0</f>
        <v>0</v>
      </c>
      <c r="Y858" s="153">
        <f t="shared" si="796"/>
        <v>0</v>
      </c>
      <c r="Z858" s="153">
        <f t="shared" si="796"/>
        <v>0</v>
      </c>
      <c r="AA858" s="153">
        <f t="shared" si="796"/>
        <v>0</v>
      </c>
      <c r="AB858" s="153">
        <f t="shared" si="796"/>
        <v>0</v>
      </c>
      <c r="AC858" s="153">
        <f t="shared" si="796"/>
        <v>0</v>
      </c>
      <c r="AD858" s="153">
        <f t="shared" si="796"/>
        <v>0</v>
      </c>
      <c r="AE858" s="153">
        <f t="shared" si="796"/>
        <v>0</v>
      </c>
      <c r="AF858" s="153">
        <f t="shared" si="796"/>
        <v>0</v>
      </c>
      <c r="AG858" s="153">
        <f t="shared" si="796"/>
        <v>0</v>
      </c>
      <c r="AI858" s="153">
        <f>AG858+0</f>
        <v>0</v>
      </c>
      <c r="AJ858" s="153">
        <f>AI858+0</f>
        <v>0</v>
      </c>
      <c r="AK858" s="153">
        <f t="shared" ref="AK858:AT858" si="797">AJ858+0</f>
        <v>0</v>
      </c>
      <c r="AL858" s="153">
        <f t="shared" si="797"/>
        <v>0</v>
      </c>
      <c r="AM858" s="153">
        <f t="shared" si="797"/>
        <v>0</v>
      </c>
      <c r="AN858" s="153">
        <f t="shared" si="797"/>
        <v>0</v>
      </c>
      <c r="AO858" s="153">
        <f t="shared" si="797"/>
        <v>0</v>
      </c>
      <c r="AP858" s="153">
        <f t="shared" si="797"/>
        <v>0</v>
      </c>
      <c r="AQ858" s="153">
        <f t="shared" si="797"/>
        <v>0</v>
      </c>
      <c r="AR858" s="153">
        <f t="shared" si="797"/>
        <v>0</v>
      </c>
      <c r="AS858" s="153">
        <f t="shared" si="797"/>
        <v>0</v>
      </c>
      <c r="AT858" s="153">
        <f t="shared" si="797"/>
        <v>0</v>
      </c>
      <c r="AV858" s="153">
        <f>AT858+0</f>
        <v>0</v>
      </c>
      <c r="AW858" s="153">
        <f>AV858+0</f>
        <v>0</v>
      </c>
      <c r="AX858" s="153">
        <f t="shared" ref="AX858:BG858" si="798">AW858+0</f>
        <v>0</v>
      </c>
      <c r="AY858" s="153">
        <f t="shared" si="798"/>
        <v>0</v>
      </c>
      <c r="AZ858" s="153">
        <f t="shared" si="798"/>
        <v>0</v>
      </c>
      <c r="BA858" s="153">
        <f t="shared" si="798"/>
        <v>0</v>
      </c>
      <c r="BB858" s="153">
        <f t="shared" si="798"/>
        <v>0</v>
      </c>
      <c r="BC858" s="153">
        <f t="shared" si="798"/>
        <v>0</v>
      </c>
      <c r="BD858" s="153">
        <f t="shared" si="798"/>
        <v>0</v>
      </c>
      <c r="BE858" s="153">
        <f t="shared" si="798"/>
        <v>0</v>
      </c>
      <c r="BF858" s="153">
        <f t="shared" si="798"/>
        <v>0</v>
      </c>
      <c r="BG858" s="153">
        <f t="shared" si="798"/>
        <v>0</v>
      </c>
      <c r="BI858" s="153">
        <f>BG858+0</f>
        <v>0</v>
      </c>
      <c r="BJ858" s="153">
        <f>BI858+0</f>
        <v>0</v>
      </c>
      <c r="BK858" s="153">
        <f t="shared" ref="BK858:BT858" si="799">BJ858+0</f>
        <v>0</v>
      </c>
      <c r="BL858" s="153">
        <f t="shared" si="799"/>
        <v>0</v>
      </c>
      <c r="BM858" s="153">
        <f t="shared" si="799"/>
        <v>0</v>
      </c>
      <c r="BN858" s="153">
        <f t="shared" si="799"/>
        <v>0</v>
      </c>
      <c r="BO858" s="153">
        <f t="shared" si="799"/>
        <v>0</v>
      </c>
      <c r="BP858" s="153">
        <f t="shared" si="799"/>
        <v>0</v>
      </c>
      <c r="BQ858" s="153">
        <f t="shared" si="799"/>
        <v>0</v>
      </c>
      <c r="BR858" s="153">
        <f t="shared" si="799"/>
        <v>0</v>
      </c>
      <c r="BS858" s="153">
        <f t="shared" si="799"/>
        <v>0</v>
      </c>
      <c r="BT858" s="153">
        <f t="shared" si="799"/>
        <v>0</v>
      </c>
      <c r="BV858" s="153">
        <f>BT858+0</f>
        <v>0</v>
      </c>
      <c r="BW858" s="153">
        <f>BV858+0</f>
        <v>0</v>
      </c>
      <c r="BX858" s="153">
        <f t="shared" ref="BX858:CG858" si="800">BW858+0</f>
        <v>0</v>
      </c>
      <c r="BY858" s="153">
        <f t="shared" si="800"/>
        <v>0</v>
      </c>
      <c r="BZ858" s="153">
        <f t="shared" si="800"/>
        <v>0</v>
      </c>
      <c r="CA858" s="153">
        <f t="shared" si="800"/>
        <v>0</v>
      </c>
      <c r="CB858" s="153">
        <f t="shared" si="800"/>
        <v>0</v>
      </c>
      <c r="CC858" s="153">
        <f t="shared" si="800"/>
        <v>0</v>
      </c>
      <c r="CD858" s="153">
        <f t="shared" si="800"/>
        <v>0</v>
      </c>
      <c r="CE858" s="153">
        <f t="shared" si="800"/>
        <v>0</v>
      </c>
      <c r="CF858" s="153">
        <f t="shared" si="800"/>
        <v>0</v>
      </c>
      <c r="CG858" s="153">
        <f t="shared" si="800"/>
        <v>0</v>
      </c>
      <c r="CI858" s="153">
        <f>CG858+0</f>
        <v>0</v>
      </c>
      <c r="CJ858" s="153">
        <f>CI858+0</f>
        <v>0</v>
      </c>
      <c r="CK858" s="153">
        <f t="shared" ref="CK858:CT858" si="801">CJ858+0</f>
        <v>0</v>
      </c>
      <c r="CL858" s="153">
        <f t="shared" si="801"/>
        <v>0</v>
      </c>
      <c r="CM858" s="153">
        <f t="shared" si="801"/>
        <v>0</v>
      </c>
      <c r="CN858" s="153">
        <f t="shared" si="801"/>
        <v>0</v>
      </c>
      <c r="CO858" s="153">
        <f t="shared" si="801"/>
        <v>0</v>
      </c>
      <c r="CP858" s="153">
        <f t="shared" si="801"/>
        <v>0</v>
      </c>
      <c r="CQ858" s="153">
        <f t="shared" si="801"/>
        <v>0</v>
      </c>
      <c r="CR858" s="153">
        <f t="shared" si="801"/>
        <v>0</v>
      </c>
      <c r="CS858" s="153">
        <f t="shared" si="801"/>
        <v>0</v>
      </c>
      <c r="CT858" s="153">
        <f t="shared" si="801"/>
        <v>0</v>
      </c>
      <c r="CV858" s="153">
        <f>CT858+0</f>
        <v>0</v>
      </c>
      <c r="CW858" s="153">
        <f>CV858+0</f>
        <v>0</v>
      </c>
      <c r="CX858" s="153">
        <f t="shared" ref="CX858:DG858" si="802">CW858+0</f>
        <v>0</v>
      </c>
      <c r="CY858" s="153">
        <f t="shared" si="802"/>
        <v>0</v>
      </c>
      <c r="CZ858" s="153">
        <f t="shared" si="802"/>
        <v>0</v>
      </c>
      <c r="DA858" s="153">
        <f t="shared" si="802"/>
        <v>0</v>
      </c>
      <c r="DB858" s="153">
        <f t="shared" si="802"/>
        <v>0</v>
      </c>
      <c r="DC858" s="153">
        <f t="shared" si="802"/>
        <v>0</v>
      </c>
      <c r="DD858" s="153">
        <f t="shared" si="802"/>
        <v>0</v>
      </c>
      <c r="DE858" s="153">
        <f t="shared" si="802"/>
        <v>0</v>
      </c>
      <c r="DF858" s="153">
        <f t="shared" si="802"/>
        <v>0</v>
      </c>
      <c r="DG858" s="153">
        <f t="shared" si="802"/>
        <v>0</v>
      </c>
      <c r="DI858" s="153">
        <f>DG858+0</f>
        <v>0</v>
      </c>
      <c r="DJ858" s="153">
        <f>DI858+0</f>
        <v>0</v>
      </c>
      <c r="DK858" s="153">
        <f t="shared" ref="DK858:DT858" si="803">DJ858+0</f>
        <v>0</v>
      </c>
      <c r="DL858" s="153">
        <f t="shared" si="803"/>
        <v>0</v>
      </c>
      <c r="DM858" s="153">
        <f t="shared" si="803"/>
        <v>0</v>
      </c>
      <c r="DN858" s="153">
        <f t="shared" si="803"/>
        <v>0</v>
      </c>
      <c r="DO858" s="153">
        <f t="shared" si="803"/>
        <v>0</v>
      </c>
      <c r="DP858" s="153">
        <f t="shared" si="803"/>
        <v>0</v>
      </c>
      <c r="DQ858" s="153">
        <f t="shared" si="803"/>
        <v>0</v>
      </c>
      <c r="DR858" s="153">
        <f t="shared" si="803"/>
        <v>0</v>
      </c>
      <c r="DS858" s="153">
        <f t="shared" si="803"/>
        <v>0</v>
      </c>
      <c r="DT858" s="153">
        <f t="shared" si="803"/>
        <v>0</v>
      </c>
      <c r="DV858" s="153">
        <f>DT858+0</f>
        <v>0</v>
      </c>
      <c r="DW858" s="153">
        <f>DV858+0</f>
        <v>0</v>
      </c>
      <c r="DX858" s="153">
        <f t="shared" ref="DX858:EG858" si="804">DW858+0</f>
        <v>0</v>
      </c>
      <c r="DY858" s="153">
        <f t="shared" si="804"/>
        <v>0</v>
      </c>
      <c r="DZ858" s="153">
        <f t="shared" si="804"/>
        <v>0</v>
      </c>
      <c r="EA858" s="153">
        <f t="shared" si="804"/>
        <v>0</v>
      </c>
      <c r="EB858" s="153">
        <f t="shared" si="804"/>
        <v>0</v>
      </c>
      <c r="EC858" s="153">
        <f t="shared" si="804"/>
        <v>0</v>
      </c>
      <c r="ED858" s="153">
        <f t="shared" si="804"/>
        <v>0</v>
      </c>
      <c r="EE858" s="153">
        <f t="shared" si="804"/>
        <v>0</v>
      </c>
      <c r="EF858" s="153">
        <f t="shared" si="804"/>
        <v>0</v>
      </c>
      <c r="EG858" s="153">
        <f t="shared" si="804"/>
        <v>0</v>
      </c>
    </row>
    <row r="859" spans="1:139" s="1" customFormat="1" ht="15.75" hidden="1" x14ac:dyDescent="0.25">
      <c r="E859" s="81"/>
      <c r="H859" s="130">
        <f>H851+H853+H855+H857</f>
        <v>0</v>
      </c>
      <c r="I859" s="131">
        <f>I851+I853+I855+I857</f>
        <v>0</v>
      </c>
      <c r="J859" s="132">
        <f t="shared" ref="J859:T859" si="805">J851+J853+J855+J857</f>
        <v>0</v>
      </c>
      <c r="K859" s="132">
        <f t="shared" si="805"/>
        <v>0</v>
      </c>
      <c r="L859" s="132">
        <f t="shared" si="805"/>
        <v>0</v>
      </c>
      <c r="M859" s="132">
        <f t="shared" si="805"/>
        <v>0</v>
      </c>
      <c r="N859" s="132">
        <f t="shared" si="805"/>
        <v>0</v>
      </c>
      <c r="O859" s="132">
        <f t="shared" si="805"/>
        <v>0</v>
      </c>
      <c r="P859" s="132">
        <f t="shared" si="805"/>
        <v>0</v>
      </c>
      <c r="Q859" s="132">
        <f t="shared" si="805"/>
        <v>0</v>
      </c>
      <c r="R859" s="132">
        <f t="shared" si="805"/>
        <v>0</v>
      </c>
      <c r="S859" s="132">
        <f t="shared" si="805"/>
        <v>0</v>
      </c>
      <c r="T859" s="132">
        <f t="shared" si="805"/>
        <v>0</v>
      </c>
      <c r="U859" s="133">
        <f>H859+U847-T859</f>
        <v>0</v>
      </c>
      <c r="V859" s="132" t="e">
        <f t="shared" ref="V859:AG859" si="806">SUM(V851:V858)</f>
        <v>#REF!</v>
      </c>
      <c r="W859" s="132" t="e">
        <f t="shared" si="806"/>
        <v>#REF!</v>
      </c>
      <c r="X859" s="132" t="e">
        <f t="shared" si="806"/>
        <v>#REF!</v>
      </c>
      <c r="Y859" s="132" t="e">
        <f t="shared" si="806"/>
        <v>#REF!</v>
      </c>
      <c r="Z859" s="132" t="e">
        <f t="shared" si="806"/>
        <v>#REF!</v>
      </c>
      <c r="AA859" s="132" t="e">
        <f t="shared" si="806"/>
        <v>#REF!</v>
      </c>
      <c r="AB859" s="132" t="e">
        <f t="shared" si="806"/>
        <v>#REF!</v>
      </c>
      <c r="AC859" s="132" t="e">
        <f t="shared" si="806"/>
        <v>#REF!</v>
      </c>
      <c r="AD859" s="132" t="e">
        <f t="shared" si="806"/>
        <v>#REF!</v>
      </c>
      <c r="AE859" s="132" t="e">
        <f t="shared" si="806"/>
        <v>#REF!</v>
      </c>
      <c r="AF859" s="132" t="e">
        <f t="shared" si="806"/>
        <v>#REF!</v>
      </c>
      <c r="AG859" s="132" t="e">
        <f t="shared" si="806"/>
        <v>#REF!</v>
      </c>
      <c r="AH859" s="136" t="e">
        <f>(#REF!+#REF!+#REF!+IF(#REF!=0,0,#REF!))+T859-AG859</f>
        <v>#REF!</v>
      </c>
      <c r="AI859" s="132" t="e">
        <f t="shared" ref="AI859:AT859" si="807">SUM(AI851:AI858)</f>
        <v>#REF!</v>
      </c>
      <c r="AJ859" s="132" t="e">
        <f t="shared" si="807"/>
        <v>#REF!</v>
      </c>
      <c r="AK859" s="132" t="e">
        <f t="shared" si="807"/>
        <v>#REF!</v>
      </c>
      <c r="AL859" s="132" t="e">
        <f t="shared" si="807"/>
        <v>#REF!</v>
      </c>
      <c r="AM859" s="132" t="e">
        <f t="shared" si="807"/>
        <v>#REF!</v>
      </c>
      <c r="AN859" s="132" t="e">
        <f t="shared" si="807"/>
        <v>#REF!</v>
      </c>
      <c r="AO859" s="132" t="e">
        <f t="shared" si="807"/>
        <v>#REF!</v>
      </c>
      <c r="AP859" s="132" t="e">
        <f t="shared" si="807"/>
        <v>#REF!</v>
      </c>
      <c r="AQ859" s="132" t="e">
        <f t="shared" si="807"/>
        <v>#REF!</v>
      </c>
      <c r="AR859" s="132" t="e">
        <f t="shared" si="807"/>
        <v>#REF!</v>
      </c>
      <c r="AS859" s="132" t="e">
        <f t="shared" si="807"/>
        <v>#REF!</v>
      </c>
      <c r="AT859" s="132" t="e">
        <f t="shared" si="807"/>
        <v>#REF!</v>
      </c>
      <c r="AU859" s="136" t="e">
        <f>(#REF!+#REF!+#REF!+IF(#REF!=0,0,#REF!))+AG859-AT859</f>
        <v>#REF!</v>
      </c>
      <c r="AV859" s="132" t="e">
        <f t="shared" ref="AV859:BG859" si="808">SUM(AV851:AV858)</f>
        <v>#REF!</v>
      </c>
      <c r="AW859" s="132" t="e">
        <f t="shared" si="808"/>
        <v>#REF!</v>
      </c>
      <c r="AX859" s="132" t="e">
        <f t="shared" si="808"/>
        <v>#REF!</v>
      </c>
      <c r="AY859" s="132" t="e">
        <f t="shared" si="808"/>
        <v>#REF!</v>
      </c>
      <c r="AZ859" s="132" t="e">
        <f t="shared" si="808"/>
        <v>#REF!</v>
      </c>
      <c r="BA859" s="132" t="e">
        <f t="shared" si="808"/>
        <v>#REF!</v>
      </c>
      <c r="BB859" s="132" t="e">
        <f t="shared" si="808"/>
        <v>#REF!</v>
      </c>
      <c r="BC859" s="132" t="e">
        <f t="shared" si="808"/>
        <v>#REF!</v>
      </c>
      <c r="BD859" s="132" t="e">
        <f t="shared" si="808"/>
        <v>#REF!</v>
      </c>
      <c r="BE859" s="132" t="e">
        <f t="shared" si="808"/>
        <v>#REF!</v>
      </c>
      <c r="BF859" s="132" t="e">
        <f t="shared" si="808"/>
        <v>#REF!</v>
      </c>
      <c r="BG859" s="132" t="e">
        <f t="shared" si="808"/>
        <v>#REF!</v>
      </c>
      <c r="BH859" s="136" t="e">
        <f>(#REF!+#REF!+#REF!+IF(#REF!=0,0,#REF!))+AT859-BG859</f>
        <v>#REF!</v>
      </c>
      <c r="BI859" s="132" t="e">
        <f t="shared" ref="BI859:BT859" si="809">SUM(BI851:BI858)</f>
        <v>#REF!</v>
      </c>
      <c r="BJ859" s="132" t="e">
        <f t="shared" si="809"/>
        <v>#REF!</v>
      </c>
      <c r="BK859" s="132" t="e">
        <f t="shared" si="809"/>
        <v>#REF!</v>
      </c>
      <c r="BL859" s="132" t="e">
        <f t="shared" si="809"/>
        <v>#REF!</v>
      </c>
      <c r="BM859" s="132" t="e">
        <f t="shared" si="809"/>
        <v>#REF!</v>
      </c>
      <c r="BN859" s="132" t="e">
        <f t="shared" si="809"/>
        <v>#REF!</v>
      </c>
      <c r="BO859" s="132" t="e">
        <f t="shared" si="809"/>
        <v>#REF!</v>
      </c>
      <c r="BP859" s="132" t="e">
        <f t="shared" si="809"/>
        <v>#REF!</v>
      </c>
      <c r="BQ859" s="132" t="e">
        <f t="shared" si="809"/>
        <v>#REF!</v>
      </c>
      <c r="BR859" s="132" t="e">
        <f t="shared" si="809"/>
        <v>#REF!</v>
      </c>
      <c r="BS859" s="132" t="e">
        <f t="shared" si="809"/>
        <v>#REF!</v>
      </c>
      <c r="BT859" s="132" t="e">
        <f t="shared" si="809"/>
        <v>#REF!</v>
      </c>
      <c r="BU859" s="136" t="e">
        <f>(#REF!+#REF!+#REF!+IF(#REF!=0,0,#REF!))+BG859-BT859</f>
        <v>#REF!</v>
      </c>
      <c r="BV859" s="132" t="e">
        <f t="shared" ref="BV859:CG859" si="810">SUM(BV851:BV858)</f>
        <v>#REF!</v>
      </c>
      <c r="BW859" s="132" t="e">
        <f t="shared" si="810"/>
        <v>#REF!</v>
      </c>
      <c r="BX859" s="132" t="e">
        <f t="shared" si="810"/>
        <v>#REF!</v>
      </c>
      <c r="BY859" s="132" t="e">
        <f t="shared" si="810"/>
        <v>#REF!</v>
      </c>
      <c r="BZ859" s="132" t="e">
        <f t="shared" si="810"/>
        <v>#REF!</v>
      </c>
      <c r="CA859" s="132" t="e">
        <f t="shared" si="810"/>
        <v>#REF!</v>
      </c>
      <c r="CB859" s="132" t="e">
        <f t="shared" si="810"/>
        <v>#REF!</v>
      </c>
      <c r="CC859" s="132" t="e">
        <f t="shared" si="810"/>
        <v>#REF!</v>
      </c>
      <c r="CD859" s="132" t="e">
        <f t="shared" si="810"/>
        <v>#REF!</v>
      </c>
      <c r="CE859" s="132" t="e">
        <f t="shared" si="810"/>
        <v>#REF!</v>
      </c>
      <c r="CF859" s="132" t="e">
        <f t="shared" si="810"/>
        <v>#REF!</v>
      </c>
      <c r="CG859" s="132" t="e">
        <f t="shared" si="810"/>
        <v>#REF!</v>
      </c>
      <c r="CH859" s="136" t="e">
        <f>(#REF!+#REF!+#REF!+IF(#REF!=0,0,#REF!))+BT859-CG859</f>
        <v>#REF!</v>
      </c>
      <c r="CI859" s="132" t="e">
        <f t="shared" ref="CI859:CT859" si="811">SUM(CI851:CI858)</f>
        <v>#REF!</v>
      </c>
      <c r="CJ859" s="132" t="e">
        <f t="shared" si="811"/>
        <v>#REF!</v>
      </c>
      <c r="CK859" s="132" t="e">
        <f t="shared" si="811"/>
        <v>#REF!</v>
      </c>
      <c r="CL859" s="132" t="e">
        <f t="shared" si="811"/>
        <v>#REF!</v>
      </c>
      <c r="CM859" s="132" t="e">
        <f t="shared" si="811"/>
        <v>#REF!</v>
      </c>
      <c r="CN859" s="132" t="e">
        <f t="shared" si="811"/>
        <v>#REF!</v>
      </c>
      <c r="CO859" s="132" t="e">
        <f t="shared" si="811"/>
        <v>#REF!</v>
      </c>
      <c r="CP859" s="132" t="e">
        <f t="shared" si="811"/>
        <v>#REF!</v>
      </c>
      <c r="CQ859" s="132" t="e">
        <f t="shared" si="811"/>
        <v>#REF!</v>
      </c>
      <c r="CR859" s="132" t="e">
        <f t="shared" si="811"/>
        <v>#REF!</v>
      </c>
      <c r="CS859" s="132" t="e">
        <f t="shared" si="811"/>
        <v>#REF!</v>
      </c>
      <c r="CT859" s="132" t="e">
        <f t="shared" si="811"/>
        <v>#REF!</v>
      </c>
      <c r="CU859" s="136" t="e">
        <f>(#REF!+#REF!+#REF!+IF(#REF!=0,0,#REF!))+CG859-CT859</f>
        <v>#REF!</v>
      </c>
      <c r="CV859" s="132" t="e">
        <f t="shared" ref="CV859:DG859" si="812">SUM(CV851:CV858)</f>
        <v>#REF!</v>
      </c>
      <c r="CW859" s="132" t="e">
        <f t="shared" si="812"/>
        <v>#REF!</v>
      </c>
      <c r="CX859" s="132" t="e">
        <f t="shared" si="812"/>
        <v>#REF!</v>
      </c>
      <c r="CY859" s="132" t="e">
        <f t="shared" si="812"/>
        <v>#REF!</v>
      </c>
      <c r="CZ859" s="132" t="e">
        <f t="shared" si="812"/>
        <v>#REF!</v>
      </c>
      <c r="DA859" s="132" t="e">
        <f t="shared" si="812"/>
        <v>#REF!</v>
      </c>
      <c r="DB859" s="132" t="e">
        <f t="shared" si="812"/>
        <v>#REF!</v>
      </c>
      <c r="DC859" s="132" t="e">
        <f t="shared" si="812"/>
        <v>#REF!</v>
      </c>
      <c r="DD859" s="132" t="e">
        <f t="shared" si="812"/>
        <v>#REF!</v>
      </c>
      <c r="DE859" s="132" t="e">
        <f t="shared" si="812"/>
        <v>#REF!</v>
      </c>
      <c r="DF859" s="132" t="e">
        <f t="shared" si="812"/>
        <v>#REF!</v>
      </c>
      <c r="DG859" s="132" t="e">
        <f t="shared" si="812"/>
        <v>#REF!</v>
      </c>
      <c r="DH859" s="136" t="e">
        <f>(#REF!+#REF!+#REF!+IF(#REF!=0,0,#REF!))+CT859-DG859</f>
        <v>#REF!</v>
      </c>
      <c r="DI859" s="132" t="e">
        <f t="shared" ref="DI859:DT859" si="813">SUM(DI851:DI858)</f>
        <v>#REF!</v>
      </c>
      <c r="DJ859" s="132" t="e">
        <f t="shared" si="813"/>
        <v>#REF!</v>
      </c>
      <c r="DK859" s="132" t="e">
        <f t="shared" si="813"/>
        <v>#REF!</v>
      </c>
      <c r="DL859" s="132" t="e">
        <f t="shared" si="813"/>
        <v>#REF!</v>
      </c>
      <c r="DM859" s="132" t="e">
        <f t="shared" si="813"/>
        <v>#REF!</v>
      </c>
      <c r="DN859" s="132" t="e">
        <f t="shared" si="813"/>
        <v>#REF!</v>
      </c>
      <c r="DO859" s="132" t="e">
        <f t="shared" si="813"/>
        <v>#REF!</v>
      </c>
      <c r="DP859" s="132" t="e">
        <f t="shared" si="813"/>
        <v>#REF!</v>
      </c>
      <c r="DQ859" s="132" t="e">
        <f t="shared" si="813"/>
        <v>#REF!</v>
      </c>
      <c r="DR859" s="132" t="e">
        <f t="shared" si="813"/>
        <v>#REF!</v>
      </c>
      <c r="DS859" s="132" t="e">
        <f t="shared" si="813"/>
        <v>#REF!</v>
      </c>
      <c r="DT859" s="132" t="e">
        <f t="shared" si="813"/>
        <v>#REF!</v>
      </c>
      <c r="DU859" s="136" t="e">
        <f>(#REF!+#REF!+#REF!+IF(#REF!=0,0,#REF!))+DG859-DT859</f>
        <v>#REF!</v>
      </c>
      <c r="DV859" s="132" t="e">
        <f t="shared" ref="DV859:EG859" si="814">SUM(DV851:DV858)</f>
        <v>#REF!</v>
      </c>
      <c r="DW859" s="132" t="e">
        <f t="shared" si="814"/>
        <v>#REF!</v>
      </c>
      <c r="DX859" s="132" t="e">
        <f t="shared" si="814"/>
        <v>#REF!</v>
      </c>
      <c r="DY859" s="132" t="e">
        <f t="shared" si="814"/>
        <v>#REF!</v>
      </c>
      <c r="DZ859" s="132" t="e">
        <f t="shared" si="814"/>
        <v>#REF!</v>
      </c>
      <c r="EA859" s="132" t="e">
        <f t="shared" si="814"/>
        <v>#REF!</v>
      </c>
      <c r="EB859" s="132" t="e">
        <f t="shared" si="814"/>
        <v>#REF!</v>
      </c>
      <c r="EC859" s="132" t="e">
        <f t="shared" si="814"/>
        <v>#REF!</v>
      </c>
      <c r="ED859" s="132" t="e">
        <f t="shared" si="814"/>
        <v>#REF!</v>
      </c>
      <c r="EE859" s="132" t="e">
        <f t="shared" si="814"/>
        <v>#REF!</v>
      </c>
      <c r="EF859" s="132" t="e">
        <f t="shared" si="814"/>
        <v>#REF!</v>
      </c>
      <c r="EG859" s="132" t="e">
        <f t="shared" si="814"/>
        <v>#REF!</v>
      </c>
      <c r="EH859" s="136" t="e">
        <f>(#REF!+#REF!+#REF!+IF(#REF!=0,0,#REF!))+DT859-EG859</f>
        <v>#REF!</v>
      </c>
    </row>
    <row r="860" spans="1:139" hidden="1" x14ac:dyDescent="0.2">
      <c r="E860" s="127"/>
      <c r="H860" s="164"/>
    </row>
    <row r="861" spans="1:139" ht="15.75" hidden="1" x14ac:dyDescent="0.25">
      <c r="E861" s="127"/>
      <c r="F861" s="87" t="s">
        <v>127</v>
      </c>
    </row>
    <row r="862" spans="1:139" s="1" customFormat="1" ht="18.75" hidden="1" x14ac:dyDescent="0.3">
      <c r="B862" s="163" t="s">
        <v>124</v>
      </c>
      <c r="F862" s="85" t="s">
        <v>121</v>
      </c>
      <c r="G862" s="85" t="s">
        <v>125</v>
      </c>
      <c r="I862" s="85" t="s">
        <v>85</v>
      </c>
      <c r="J862" s="85" t="s">
        <v>86</v>
      </c>
      <c r="K862" s="85" t="s">
        <v>87</v>
      </c>
      <c r="L862" s="85" t="s">
        <v>88</v>
      </c>
      <c r="M862" s="85" t="s">
        <v>47</v>
      </c>
      <c r="N862" s="85" t="s">
        <v>89</v>
      </c>
      <c r="O862" s="85" t="s">
        <v>90</v>
      </c>
      <c r="P862" s="85" t="s">
        <v>91</v>
      </c>
      <c r="Q862" s="85" t="s">
        <v>92</v>
      </c>
      <c r="R862" s="85" t="s">
        <v>93</v>
      </c>
      <c r="S862" s="85" t="s">
        <v>94</v>
      </c>
      <c r="T862" s="85" t="s">
        <v>95</v>
      </c>
      <c r="U862" s="134" t="s">
        <v>133</v>
      </c>
      <c r="V862" s="85" t="s">
        <v>85</v>
      </c>
      <c r="W862" s="85" t="s">
        <v>86</v>
      </c>
      <c r="X862" s="85" t="s">
        <v>87</v>
      </c>
      <c r="Y862" s="85" t="s">
        <v>88</v>
      </c>
      <c r="Z862" s="85" t="s">
        <v>47</v>
      </c>
      <c r="AA862" s="85" t="s">
        <v>89</v>
      </c>
      <c r="AB862" s="85" t="s">
        <v>90</v>
      </c>
      <c r="AC862" s="85" t="s">
        <v>91</v>
      </c>
      <c r="AD862" s="85" t="s">
        <v>92</v>
      </c>
      <c r="AE862" s="85" t="s">
        <v>93</v>
      </c>
      <c r="AF862" s="85" t="s">
        <v>94</v>
      </c>
      <c r="AG862" s="85" t="s">
        <v>95</v>
      </c>
      <c r="AH862" s="134" t="s">
        <v>133</v>
      </c>
      <c r="AI862" s="85" t="s">
        <v>85</v>
      </c>
      <c r="AJ862" s="85" t="s">
        <v>86</v>
      </c>
      <c r="AK862" s="85" t="s">
        <v>87</v>
      </c>
      <c r="AL862" s="85" t="s">
        <v>88</v>
      </c>
      <c r="AM862" s="85" t="s">
        <v>47</v>
      </c>
      <c r="AN862" s="85" t="s">
        <v>89</v>
      </c>
      <c r="AO862" s="85" t="s">
        <v>90</v>
      </c>
      <c r="AP862" s="85" t="s">
        <v>91</v>
      </c>
      <c r="AQ862" s="85" t="s">
        <v>92</v>
      </c>
      <c r="AR862" s="85" t="s">
        <v>93</v>
      </c>
      <c r="AS862" s="85" t="s">
        <v>94</v>
      </c>
      <c r="AT862" s="85" t="s">
        <v>95</v>
      </c>
      <c r="AU862" s="134" t="s">
        <v>133</v>
      </c>
      <c r="AV862" s="85" t="s">
        <v>85</v>
      </c>
      <c r="AW862" s="85" t="s">
        <v>86</v>
      </c>
      <c r="AX862" s="85" t="s">
        <v>87</v>
      </c>
      <c r="AY862" s="85" t="s">
        <v>88</v>
      </c>
      <c r="AZ862" s="85" t="s">
        <v>47</v>
      </c>
      <c r="BA862" s="85" t="s">
        <v>89</v>
      </c>
      <c r="BB862" s="85" t="s">
        <v>90</v>
      </c>
      <c r="BC862" s="85" t="s">
        <v>91</v>
      </c>
      <c r="BD862" s="85" t="s">
        <v>92</v>
      </c>
      <c r="BE862" s="85" t="s">
        <v>93</v>
      </c>
      <c r="BF862" s="85" t="s">
        <v>94</v>
      </c>
      <c r="BG862" s="85" t="s">
        <v>95</v>
      </c>
      <c r="BH862" s="134" t="s">
        <v>133</v>
      </c>
      <c r="BI862" s="85" t="s">
        <v>85</v>
      </c>
      <c r="BJ862" s="85" t="s">
        <v>86</v>
      </c>
      <c r="BK862" s="85" t="s">
        <v>87</v>
      </c>
      <c r="BL862" s="85" t="s">
        <v>88</v>
      </c>
      <c r="BM862" s="85" t="s">
        <v>47</v>
      </c>
      <c r="BN862" s="85" t="s">
        <v>89</v>
      </c>
      <c r="BO862" s="85" t="s">
        <v>90</v>
      </c>
      <c r="BP862" s="85" t="s">
        <v>91</v>
      </c>
      <c r="BQ862" s="85" t="s">
        <v>92</v>
      </c>
      <c r="BR862" s="85" t="s">
        <v>93</v>
      </c>
      <c r="BS862" s="85" t="s">
        <v>94</v>
      </c>
      <c r="BT862" s="85" t="s">
        <v>95</v>
      </c>
      <c r="BU862" s="134" t="s">
        <v>133</v>
      </c>
      <c r="BV862" s="85" t="s">
        <v>85</v>
      </c>
      <c r="BW862" s="85" t="s">
        <v>86</v>
      </c>
      <c r="BX862" s="85" t="s">
        <v>87</v>
      </c>
      <c r="BY862" s="85" t="s">
        <v>88</v>
      </c>
      <c r="BZ862" s="85" t="s">
        <v>47</v>
      </c>
      <c r="CA862" s="85" t="s">
        <v>89</v>
      </c>
      <c r="CB862" s="85" t="s">
        <v>90</v>
      </c>
      <c r="CC862" s="85" t="s">
        <v>91</v>
      </c>
      <c r="CD862" s="85" t="s">
        <v>92</v>
      </c>
      <c r="CE862" s="85" t="s">
        <v>93</v>
      </c>
      <c r="CF862" s="85" t="s">
        <v>94</v>
      </c>
      <c r="CG862" s="85" t="s">
        <v>95</v>
      </c>
      <c r="CH862" s="134" t="s">
        <v>133</v>
      </c>
      <c r="CI862" s="85" t="s">
        <v>85</v>
      </c>
      <c r="CJ862" s="85" t="s">
        <v>86</v>
      </c>
      <c r="CK862" s="85" t="s">
        <v>87</v>
      </c>
      <c r="CL862" s="85" t="s">
        <v>88</v>
      </c>
      <c r="CM862" s="85" t="s">
        <v>47</v>
      </c>
      <c r="CN862" s="85" t="s">
        <v>89</v>
      </c>
      <c r="CO862" s="85" t="s">
        <v>90</v>
      </c>
      <c r="CP862" s="85" t="s">
        <v>91</v>
      </c>
      <c r="CQ862" s="85" t="s">
        <v>92</v>
      </c>
      <c r="CR862" s="85" t="s">
        <v>93</v>
      </c>
      <c r="CS862" s="85" t="s">
        <v>94</v>
      </c>
      <c r="CT862" s="85" t="s">
        <v>95</v>
      </c>
      <c r="CU862" s="134" t="s">
        <v>133</v>
      </c>
      <c r="CV862" s="85" t="s">
        <v>85</v>
      </c>
      <c r="CW862" s="85" t="s">
        <v>86</v>
      </c>
      <c r="CX862" s="85" t="s">
        <v>87</v>
      </c>
      <c r="CY862" s="85" t="s">
        <v>88</v>
      </c>
      <c r="CZ862" s="85" t="s">
        <v>47</v>
      </c>
      <c r="DA862" s="85" t="s">
        <v>89</v>
      </c>
      <c r="DB862" s="85" t="s">
        <v>90</v>
      </c>
      <c r="DC862" s="85" t="s">
        <v>91</v>
      </c>
      <c r="DD862" s="85" t="s">
        <v>92</v>
      </c>
      <c r="DE862" s="85" t="s">
        <v>93</v>
      </c>
      <c r="DF862" s="85" t="s">
        <v>94</v>
      </c>
      <c r="DG862" s="85" t="s">
        <v>95</v>
      </c>
      <c r="DH862" s="134" t="s">
        <v>133</v>
      </c>
      <c r="DI862" s="85" t="s">
        <v>85</v>
      </c>
      <c r="DJ862" s="85" t="s">
        <v>86</v>
      </c>
      <c r="DK862" s="85" t="s">
        <v>87</v>
      </c>
      <c r="DL862" s="85" t="s">
        <v>88</v>
      </c>
      <c r="DM862" s="85" t="s">
        <v>47</v>
      </c>
      <c r="DN862" s="85" t="s">
        <v>89</v>
      </c>
      <c r="DO862" s="85" t="s">
        <v>90</v>
      </c>
      <c r="DP862" s="85" t="s">
        <v>91</v>
      </c>
      <c r="DQ862" s="85" t="s">
        <v>92</v>
      </c>
      <c r="DR862" s="85" t="s">
        <v>93</v>
      </c>
      <c r="DS862" s="85" t="s">
        <v>94</v>
      </c>
      <c r="DT862" s="85" t="s">
        <v>95</v>
      </c>
      <c r="DU862" s="134" t="s">
        <v>133</v>
      </c>
      <c r="DV862" s="85" t="s">
        <v>85</v>
      </c>
      <c r="DW862" s="85" t="s">
        <v>86</v>
      </c>
      <c r="DX862" s="85" t="s">
        <v>87</v>
      </c>
      <c r="DY862" s="85" t="s">
        <v>88</v>
      </c>
      <c r="DZ862" s="85" t="s">
        <v>47</v>
      </c>
      <c r="EA862" s="85" t="s">
        <v>89</v>
      </c>
      <c r="EB862" s="85" t="s">
        <v>90</v>
      </c>
      <c r="EC862" s="85" t="s">
        <v>91</v>
      </c>
      <c r="ED862" s="85" t="s">
        <v>92</v>
      </c>
      <c r="EE862" s="85" t="s">
        <v>93</v>
      </c>
      <c r="EF862" s="85" t="s">
        <v>94</v>
      </c>
      <c r="EG862" s="85" t="s">
        <v>95</v>
      </c>
      <c r="EH862" s="134" t="s">
        <v>133</v>
      </c>
    </row>
    <row r="863" spans="1:139" ht="15.75" hidden="1" x14ac:dyDescent="0.25">
      <c r="A863" s="2">
        <v>1</v>
      </c>
      <c r="B863" s="1" t="str">
        <f>B851</f>
        <v>FP</v>
      </c>
      <c r="C863" s="1"/>
      <c r="D863" s="1"/>
      <c r="E863" s="81" t="str">
        <f>E851</f>
        <v>FP Name</v>
      </c>
      <c r="F863" s="90"/>
      <c r="G863" s="155"/>
      <c r="I863" s="135">
        <f>I864</f>
        <v>0</v>
      </c>
      <c r="J863" s="135">
        <f t="shared" ref="J863:T863" si="815">J864</f>
        <v>0</v>
      </c>
      <c r="K863" s="135">
        <f t="shared" si="815"/>
        <v>0</v>
      </c>
      <c r="L863" s="135">
        <f t="shared" si="815"/>
        <v>0</v>
      </c>
      <c r="M863" s="135">
        <f t="shared" si="815"/>
        <v>0</v>
      </c>
      <c r="N863" s="135">
        <f t="shared" si="815"/>
        <v>0</v>
      </c>
      <c r="O863" s="135">
        <f t="shared" si="815"/>
        <v>0</v>
      </c>
      <c r="P863" s="135">
        <f t="shared" si="815"/>
        <v>0</v>
      </c>
      <c r="Q863" s="135">
        <f t="shared" si="815"/>
        <v>0</v>
      </c>
      <c r="R863" s="135">
        <f t="shared" si="815"/>
        <v>0</v>
      </c>
      <c r="S863" s="135">
        <f t="shared" si="815"/>
        <v>0</v>
      </c>
      <c r="T863" s="135">
        <f t="shared" si="815"/>
        <v>0</v>
      </c>
      <c r="U863" s="135">
        <f>SUM(I863:T863)</f>
        <v>0</v>
      </c>
      <c r="V863" s="83">
        <f>-ROUND(T851*$G863/12,2)</f>
        <v>0</v>
      </c>
      <c r="W863" s="83" t="e">
        <f t="shared" ref="W863:AG863" si="816">-ROUND(V851*$G863/12,2)</f>
        <v>#REF!</v>
      </c>
      <c r="X863" s="83" t="e">
        <f t="shared" si="816"/>
        <v>#REF!</v>
      </c>
      <c r="Y863" s="83" t="e">
        <f t="shared" si="816"/>
        <v>#REF!</v>
      </c>
      <c r="Z863" s="83" t="e">
        <f t="shared" si="816"/>
        <v>#REF!</v>
      </c>
      <c r="AA863" s="83" t="e">
        <f t="shared" si="816"/>
        <v>#REF!</v>
      </c>
      <c r="AB863" s="83" t="e">
        <f t="shared" si="816"/>
        <v>#REF!</v>
      </c>
      <c r="AC863" s="83" t="e">
        <f t="shared" si="816"/>
        <v>#REF!</v>
      </c>
      <c r="AD863" s="83" t="e">
        <f t="shared" si="816"/>
        <v>#REF!</v>
      </c>
      <c r="AE863" s="83" t="e">
        <f t="shared" si="816"/>
        <v>#REF!</v>
      </c>
      <c r="AF863" s="83" t="e">
        <f t="shared" si="816"/>
        <v>#REF!</v>
      </c>
      <c r="AG863" s="83" t="e">
        <f t="shared" si="816"/>
        <v>#REF!</v>
      </c>
      <c r="AH863" s="2" t="e">
        <f>SUM(V863:AG863)</f>
        <v>#REF!</v>
      </c>
      <c r="AI863" s="83" t="e">
        <f>-ROUND(AG851*$G863/12,2)</f>
        <v>#REF!</v>
      </c>
      <c r="AJ863" s="83" t="e">
        <f t="shared" ref="AJ863:AT863" si="817">-ROUND(AI851*$G863/12,2)</f>
        <v>#REF!</v>
      </c>
      <c r="AK863" s="83" t="e">
        <f t="shared" si="817"/>
        <v>#REF!</v>
      </c>
      <c r="AL863" s="83" t="e">
        <f t="shared" si="817"/>
        <v>#REF!</v>
      </c>
      <c r="AM863" s="83" t="e">
        <f t="shared" si="817"/>
        <v>#REF!</v>
      </c>
      <c r="AN863" s="83" t="e">
        <f t="shared" si="817"/>
        <v>#REF!</v>
      </c>
      <c r="AO863" s="83" t="e">
        <f t="shared" si="817"/>
        <v>#REF!</v>
      </c>
      <c r="AP863" s="83" t="e">
        <f t="shared" si="817"/>
        <v>#REF!</v>
      </c>
      <c r="AQ863" s="83" t="e">
        <f t="shared" si="817"/>
        <v>#REF!</v>
      </c>
      <c r="AR863" s="83" t="e">
        <f t="shared" si="817"/>
        <v>#REF!</v>
      </c>
      <c r="AS863" s="83" t="e">
        <f t="shared" si="817"/>
        <v>#REF!</v>
      </c>
      <c r="AT863" s="83" t="e">
        <f t="shared" si="817"/>
        <v>#REF!</v>
      </c>
      <c r="AU863" s="2" t="e">
        <f>SUM(AI863:AT863)</f>
        <v>#REF!</v>
      </c>
      <c r="AV863" s="83" t="e">
        <f>-ROUND(AT851*$G863/12,2)</f>
        <v>#REF!</v>
      </c>
      <c r="AW863" s="83" t="e">
        <f t="shared" ref="AW863:BG863" si="818">-ROUND(AV851*$G863/12,2)</f>
        <v>#REF!</v>
      </c>
      <c r="AX863" s="83" t="e">
        <f t="shared" si="818"/>
        <v>#REF!</v>
      </c>
      <c r="AY863" s="83" t="e">
        <f t="shared" si="818"/>
        <v>#REF!</v>
      </c>
      <c r="AZ863" s="83" t="e">
        <f t="shared" si="818"/>
        <v>#REF!</v>
      </c>
      <c r="BA863" s="83" t="e">
        <f t="shared" si="818"/>
        <v>#REF!</v>
      </c>
      <c r="BB863" s="83" t="e">
        <f t="shared" si="818"/>
        <v>#REF!</v>
      </c>
      <c r="BC863" s="83" t="e">
        <f t="shared" si="818"/>
        <v>#REF!</v>
      </c>
      <c r="BD863" s="83" t="e">
        <f t="shared" si="818"/>
        <v>#REF!</v>
      </c>
      <c r="BE863" s="83" t="e">
        <f t="shared" si="818"/>
        <v>#REF!</v>
      </c>
      <c r="BF863" s="83" t="e">
        <f t="shared" si="818"/>
        <v>#REF!</v>
      </c>
      <c r="BG863" s="83" t="e">
        <f t="shared" si="818"/>
        <v>#REF!</v>
      </c>
      <c r="BH863" s="2" t="e">
        <f>SUM(AV863:BG863)</f>
        <v>#REF!</v>
      </c>
      <c r="BI863" s="83" t="e">
        <f>-ROUND(BG851*$G863/12,2)</f>
        <v>#REF!</v>
      </c>
      <c r="BJ863" s="83" t="e">
        <f t="shared" ref="BJ863:BT863" si="819">-ROUND(BI851*$G863/12,2)</f>
        <v>#REF!</v>
      </c>
      <c r="BK863" s="83" t="e">
        <f t="shared" si="819"/>
        <v>#REF!</v>
      </c>
      <c r="BL863" s="83" t="e">
        <f t="shared" si="819"/>
        <v>#REF!</v>
      </c>
      <c r="BM863" s="83" t="e">
        <f t="shared" si="819"/>
        <v>#REF!</v>
      </c>
      <c r="BN863" s="83" t="e">
        <f t="shared" si="819"/>
        <v>#REF!</v>
      </c>
      <c r="BO863" s="83" t="e">
        <f t="shared" si="819"/>
        <v>#REF!</v>
      </c>
      <c r="BP863" s="83" t="e">
        <f t="shared" si="819"/>
        <v>#REF!</v>
      </c>
      <c r="BQ863" s="83" t="e">
        <f t="shared" si="819"/>
        <v>#REF!</v>
      </c>
      <c r="BR863" s="83" t="e">
        <f t="shared" si="819"/>
        <v>#REF!</v>
      </c>
      <c r="BS863" s="83" t="e">
        <f t="shared" si="819"/>
        <v>#REF!</v>
      </c>
      <c r="BT863" s="83" t="e">
        <f t="shared" si="819"/>
        <v>#REF!</v>
      </c>
      <c r="BU863" s="2" t="e">
        <f>SUM(BI863:BT863)</f>
        <v>#REF!</v>
      </c>
      <c r="BV863" s="83" t="e">
        <f>-ROUND(BT851*$G863/12,2)</f>
        <v>#REF!</v>
      </c>
      <c r="BW863" s="83" t="e">
        <f t="shared" ref="BW863:CG863" si="820">-ROUND(BV851*$G863/12,2)</f>
        <v>#REF!</v>
      </c>
      <c r="BX863" s="83" t="e">
        <f t="shared" si="820"/>
        <v>#REF!</v>
      </c>
      <c r="BY863" s="83" t="e">
        <f t="shared" si="820"/>
        <v>#REF!</v>
      </c>
      <c r="BZ863" s="83" t="e">
        <f t="shared" si="820"/>
        <v>#REF!</v>
      </c>
      <c r="CA863" s="83" t="e">
        <f t="shared" si="820"/>
        <v>#REF!</v>
      </c>
      <c r="CB863" s="83" t="e">
        <f t="shared" si="820"/>
        <v>#REF!</v>
      </c>
      <c r="CC863" s="83" t="e">
        <f t="shared" si="820"/>
        <v>#REF!</v>
      </c>
      <c r="CD863" s="83" t="e">
        <f t="shared" si="820"/>
        <v>#REF!</v>
      </c>
      <c r="CE863" s="83" t="e">
        <f t="shared" si="820"/>
        <v>#REF!</v>
      </c>
      <c r="CF863" s="83" t="e">
        <f t="shared" si="820"/>
        <v>#REF!</v>
      </c>
      <c r="CG863" s="83" t="e">
        <f t="shared" si="820"/>
        <v>#REF!</v>
      </c>
      <c r="CH863" s="2" t="e">
        <f>SUM(BV863:CG863)</f>
        <v>#REF!</v>
      </c>
      <c r="CI863" s="83" t="e">
        <f>-ROUND(CG851*$G863/12,2)</f>
        <v>#REF!</v>
      </c>
      <c r="CJ863" s="83" t="e">
        <f t="shared" ref="CJ863:CT863" si="821">-ROUND(CI851*$G863/12,2)</f>
        <v>#REF!</v>
      </c>
      <c r="CK863" s="83" t="e">
        <f t="shared" si="821"/>
        <v>#REF!</v>
      </c>
      <c r="CL863" s="83" t="e">
        <f t="shared" si="821"/>
        <v>#REF!</v>
      </c>
      <c r="CM863" s="83" t="e">
        <f t="shared" si="821"/>
        <v>#REF!</v>
      </c>
      <c r="CN863" s="83" t="e">
        <f t="shared" si="821"/>
        <v>#REF!</v>
      </c>
      <c r="CO863" s="83" t="e">
        <f t="shared" si="821"/>
        <v>#REF!</v>
      </c>
      <c r="CP863" s="83" t="e">
        <f t="shared" si="821"/>
        <v>#REF!</v>
      </c>
      <c r="CQ863" s="83" t="e">
        <f t="shared" si="821"/>
        <v>#REF!</v>
      </c>
      <c r="CR863" s="83" t="e">
        <f t="shared" si="821"/>
        <v>#REF!</v>
      </c>
      <c r="CS863" s="83" t="e">
        <f t="shared" si="821"/>
        <v>#REF!</v>
      </c>
      <c r="CT863" s="83" t="e">
        <f t="shared" si="821"/>
        <v>#REF!</v>
      </c>
      <c r="CU863" s="2" t="e">
        <f>SUM(CI863:CT863)</f>
        <v>#REF!</v>
      </c>
      <c r="CV863" s="83" t="e">
        <f>-ROUND(CT851*$G863/12,2)</f>
        <v>#REF!</v>
      </c>
      <c r="CW863" s="83" t="e">
        <f t="shared" ref="CW863:DG863" si="822">-ROUND(CV851*$G863/12,2)</f>
        <v>#REF!</v>
      </c>
      <c r="CX863" s="83" t="e">
        <f t="shared" si="822"/>
        <v>#REF!</v>
      </c>
      <c r="CY863" s="83" t="e">
        <f t="shared" si="822"/>
        <v>#REF!</v>
      </c>
      <c r="CZ863" s="83" t="e">
        <f t="shared" si="822"/>
        <v>#REF!</v>
      </c>
      <c r="DA863" s="83" t="e">
        <f t="shared" si="822"/>
        <v>#REF!</v>
      </c>
      <c r="DB863" s="83" t="e">
        <f t="shared" si="822"/>
        <v>#REF!</v>
      </c>
      <c r="DC863" s="83" t="e">
        <f t="shared" si="822"/>
        <v>#REF!</v>
      </c>
      <c r="DD863" s="83" t="e">
        <f t="shared" si="822"/>
        <v>#REF!</v>
      </c>
      <c r="DE863" s="83" t="e">
        <f t="shared" si="822"/>
        <v>#REF!</v>
      </c>
      <c r="DF863" s="83" t="e">
        <f t="shared" si="822"/>
        <v>#REF!</v>
      </c>
      <c r="DG863" s="83" t="e">
        <f t="shared" si="822"/>
        <v>#REF!</v>
      </c>
      <c r="DH863" s="2" t="e">
        <f>SUM(CV863:DG863)</f>
        <v>#REF!</v>
      </c>
      <c r="DI863" s="83" t="e">
        <f>-ROUND(DG851*$G863/12,2)</f>
        <v>#REF!</v>
      </c>
      <c r="DJ863" s="83" t="e">
        <f t="shared" ref="DJ863:DT863" si="823">-ROUND(DI851*$G863/12,2)</f>
        <v>#REF!</v>
      </c>
      <c r="DK863" s="83" t="e">
        <f t="shared" si="823"/>
        <v>#REF!</v>
      </c>
      <c r="DL863" s="83" t="e">
        <f t="shared" si="823"/>
        <v>#REF!</v>
      </c>
      <c r="DM863" s="83" t="e">
        <f t="shared" si="823"/>
        <v>#REF!</v>
      </c>
      <c r="DN863" s="83" t="e">
        <f t="shared" si="823"/>
        <v>#REF!</v>
      </c>
      <c r="DO863" s="83" t="e">
        <f t="shared" si="823"/>
        <v>#REF!</v>
      </c>
      <c r="DP863" s="83" t="e">
        <f t="shared" si="823"/>
        <v>#REF!</v>
      </c>
      <c r="DQ863" s="83" t="e">
        <f t="shared" si="823"/>
        <v>#REF!</v>
      </c>
      <c r="DR863" s="83" t="e">
        <f t="shared" si="823"/>
        <v>#REF!</v>
      </c>
      <c r="DS863" s="83" t="e">
        <f t="shared" si="823"/>
        <v>#REF!</v>
      </c>
      <c r="DT863" s="83" t="e">
        <f t="shared" si="823"/>
        <v>#REF!</v>
      </c>
      <c r="DU863" s="2" t="e">
        <f>SUM(DI863:DT863)</f>
        <v>#REF!</v>
      </c>
      <c r="DV863" s="83" t="e">
        <f>-ROUND(DT851*$G863/12,2)</f>
        <v>#REF!</v>
      </c>
      <c r="DW863" s="83" t="e">
        <f t="shared" ref="DW863:EG863" si="824">-ROUND(DV851*$G863/12,2)</f>
        <v>#REF!</v>
      </c>
      <c r="DX863" s="83" t="e">
        <f t="shared" si="824"/>
        <v>#REF!</v>
      </c>
      <c r="DY863" s="83" t="e">
        <f t="shared" si="824"/>
        <v>#REF!</v>
      </c>
      <c r="DZ863" s="83" t="e">
        <f t="shared" si="824"/>
        <v>#REF!</v>
      </c>
      <c r="EA863" s="83" t="e">
        <f t="shared" si="824"/>
        <v>#REF!</v>
      </c>
      <c r="EB863" s="83" t="e">
        <f t="shared" si="824"/>
        <v>#REF!</v>
      </c>
      <c r="EC863" s="83" t="e">
        <f t="shared" si="824"/>
        <v>#REF!</v>
      </c>
      <c r="ED863" s="83" t="e">
        <f t="shared" si="824"/>
        <v>#REF!</v>
      </c>
      <c r="EE863" s="83" t="e">
        <f t="shared" si="824"/>
        <v>#REF!</v>
      </c>
      <c r="EF863" s="83" t="e">
        <f t="shared" si="824"/>
        <v>#REF!</v>
      </c>
      <c r="EG863" s="83" t="e">
        <f t="shared" si="824"/>
        <v>#REF!</v>
      </c>
      <c r="EH863" s="2" t="e">
        <f>SUM(DV863:EG863)</f>
        <v>#REF!</v>
      </c>
      <c r="EI863" s="2" t="e">
        <f t="shared" ref="EI863:EI870" si="825">EH863+DU863+DH863+CU863+CH863+BU863+BH863+AU863+AH863+U863</f>
        <v>#REF!</v>
      </c>
    </row>
    <row r="864" spans="1:139" ht="15.75" hidden="1" x14ac:dyDescent="0.25">
      <c r="D864" s="2" t="str">
        <f>D852</f>
        <v>PMO</v>
      </c>
      <c r="E864" s="127"/>
      <c r="F864" s="90" t="s">
        <v>161</v>
      </c>
      <c r="G864" s="155"/>
      <c r="I864" s="83">
        <f>-ROUND(H852*$G864/12,2)</f>
        <v>0</v>
      </c>
      <c r="J864" s="83">
        <f t="shared" ref="J864:T864" si="826">-ROUND(I852*$G864/12,2)</f>
        <v>0</v>
      </c>
      <c r="K864" s="83">
        <f t="shared" si="826"/>
        <v>0</v>
      </c>
      <c r="L864" s="83">
        <f t="shared" si="826"/>
        <v>0</v>
      </c>
      <c r="M864" s="83">
        <f t="shared" si="826"/>
        <v>0</v>
      </c>
      <c r="N864" s="83">
        <f t="shared" si="826"/>
        <v>0</v>
      </c>
      <c r="O864" s="83">
        <f t="shared" si="826"/>
        <v>0</v>
      </c>
      <c r="P864" s="83">
        <f t="shared" si="826"/>
        <v>0</v>
      </c>
      <c r="Q864" s="83">
        <f t="shared" si="826"/>
        <v>0</v>
      </c>
      <c r="R864" s="83">
        <f t="shared" si="826"/>
        <v>0</v>
      </c>
      <c r="S864" s="83">
        <f t="shared" si="826"/>
        <v>0</v>
      </c>
      <c r="T864" s="83">
        <f t="shared" si="826"/>
        <v>0</v>
      </c>
      <c r="U864" s="135">
        <f t="shared" ref="U864:U870" si="827">SUM(I864:T864)</f>
        <v>0</v>
      </c>
      <c r="V864" s="83"/>
      <c r="W864" s="83"/>
      <c r="X864" s="83"/>
      <c r="Y864" s="83"/>
      <c r="Z864" s="83"/>
      <c r="AA864" s="83"/>
      <c r="AB864" s="83"/>
      <c r="AC864" s="83"/>
      <c r="AD864" s="83"/>
      <c r="AE864" s="83"/>
      <c r="AF864" s="83"/>
      <c r="AG864" s="83"/>
      <c r="AI864" s="83"/>
      <c r="AJ864" s="83"/>
      <c r="AK864" s="83"/>
      <c r="AL864" s="83"/>
      <c r="AM864" s="83"/>
      <c r="AN864" s="83"/>
      <c r="AO864" s="83"/>
      <c r="AP864" s="83"/>
      <c r="AQ864" s="83"/>
      <c r="AR864" s="83"/>
      <c r="AS864" s="83"/>
      <c r="AT864" s="83"/>
      <c r="AV864" s="83"/>
      <c r="AW864" s="83"/>
      <c r="AX864" s="83"/>
      <c r="AY864" s="83"/>
      <c r="AZ864" s="83"/>
      <c r="BA864" s="83"/>
      <c r="BB864" s="83"/>
      <c r="BC864" s="83"/>
      <c r="BD864" s="83"/>
      <c r="BE864" s="83"/>
      <c r="BF864" s="83"/>
      <c r="BG864" s="83"/>
      <c r="BI864" s="83"/>
      <c r="BJ864" s="83"/>
      <c r="BK864" s="83"/>
      <c r="BL864" s="83"/>
      <c r="BM864" s="83"/>
      <c r="BN864" s="83"/>
      <c r="BO864" s="83"/>
      <c r="BP864" s="83"/>
      <c r="BQ864" s="83"/>
      <c r="BR864" s="83"/>
      <c r="BS864" s="83"/>
      <c r="BT864" s="83"/>
      <c r="BV864" s="83"/>
      <c r="BW864" s="83"/>
      <c r="BX864" s="83"/>
      <c r="BY864" s="83"/>
      <c r="BZ864" s="83"/>
      <c r="CA864" s="83"/>
      <c r="CB864" s="83"/>
      <c r="CC864" s="83"/>
      <c r="CD864" s="83"/>
      <c r="CE864" s="83"/>
      <c r="CF864" s="83"/>
      <c r="CG864" s="83"/>
      <c r="CI864" s="83"/>
      <c r="CJ864" s="83"/>
      <c r="CK864" s="83"/>
      <c r="CL864" s="83"/>
      <c r="CM864" s="83"/>
      <c r="CN864" s="83"/>
      <c r="CO864" s="83"/>
      <c r="CP864" s="83"/>
      <c r="CQ864" s="83"/>
      <c r="CR864" s="83"/>
      <c r="CS864" s="83"/>
      <c r="CT864" s="83"/>
      <c r="CV864" s="83"/>
      <c r="CW864" s="83"/>
      <c r="CX864" s="83"/>
      <c r="CY864" s="83"/>
      <c r="CZ864" s="83"/>
      <c r="DA864" s="83"/>
      <c r="DB864" s="83"/>
      <c r="DC864" s="83"/>
      <c r="DD864" s="83"/>
      <c r="DE864" s="83"/>
      <c r="DF864" s="83"/>
      <c r="DG864" s="83"/>
      <c r="DI864" s="83"/>
      <c r="DJ864" s="83"/>
      <c r="DK864" s="83"/>
      <c r="DL864" s="83"/>
      <c r="DM864" s="83"/>
      <c r="DN864" s="83"/>
      <c r="DO864" s="83"/>
      <c r="DP864" s="83"/>
      <c r="DQ864" s="83"/>
      <c r="DR864" s="83"/>
      <c r="DS864" s="83"/>
      <c r="DT864" s="83"/>
      <c r="DV864" s="83"/>
      <c r="DW864" s="83"/>
      <c r="DX864" s="83"/>
      <c r="DY864" s="83"/>
      <c r="DZ864" s="83"/>
      <c r="EA864" s="83"/>
      <c r="EB864" s="83"/>
      <c r="EC864" s="83"/>
      <c r="ED864" s="83"/>
      <c r="EE864" s="83"/>
      <c r="EF864" s="83"/>
      <c r="EG864" s="83"/>
    </row>
    <row r="865" spans="1:139" ht="15.75" hidden="1" x14ac:dyDescent="0.25">
      <c r="A865" s="2">
        <v>2</v>
      </c>
      <c r="B865" s="1" t="str">
        <f>B853</f>
        <v>FP</v>
      </c>
      <c r="C865" s="1"/>
      <c r="D865" s="1"/>
      <c r="E865" s="81" t="str">
        <f>E853</f>
        <v>FP Name</v>
      </c>
      <c r="F865" s="90"/>
      <c r="G865" s="155"/>
      <c r="I865" s="135">
        <f>I866</f>
        <v>0</v>
      </c>
      <c r="J865" s="135">
        <f t="shared" ref="J865:T865" si="828">J866</f>
        <v>0</v>
      </c>
      <c r="K865" s="135">
        <f t="shared" si="828"/>
        <v>0</v>
      </c>
      <c r="L865" s="135">
        <f t="shared" si="828"/>
        <v>0</v>
      </c>
      <c r="M865" s="135">
        <f t="shared" si="828"/>
        <v>0</v>
      </c>
      <c r="N865" s="135">
        <f t="shared" si="828"/>
        <v>0</v>
      </c>
      <c r="O865" s="135">
        <f t="shared" si="828"/>
        <v>0</v>
      </c>
      <c r="P865" s="135">
        <f t="shared" si="828"/>
        <v>0</v>
      </c>
      <c r="Q865" s="135">
        <f t="shared" si="828"/>
        <v>0</v>
      </c>
      <c r="R865" s="135">
        <f t="shared" si="828"/>
        <v>0</v>
      </c>
      <c r="S865" s="135">
        <f t="shared" si="828"/>
        <v>0</v>
      </c>
      <c r="T865" s="135">
        <f t="shared" si="828"/>
        <v>0</v>
      </c>
      <c r="U865" s="135">
        <f t="shared" si="827"/>
        <v>0</v>
      </c>
      <c r="V865" s="83">
        <f>-ROUND(T853*$G865/12,2)</f>
        <v>0</v>
      </c>
      <c r="W865" s="83" t="e">
        <f t="shared" ref="W865:AG865" si="829">-ROUND(V853*$G865/12,2)</f>
        <v>#REF!</v>
      </c>
      <c r="X865" s="83" t="e">
        <f t="shared" si="829"/>
        <v>#REF!</v>
      </c>
      <c r="Y865" s="83" t="e">
        <f t="shared" si="829"/>
        <v>#REF!</v>
      </c>
      <c r="Z865" s="83" t="e">
        <f t="shared" si="829"/>
        <v>#REF!</v>
      </c>
      <c r="AA865" s="83" t="e">
        <f t="shared" si="829"/>
        <v>#REF!</v>
      </c>
      <c r="AB865" s="83" t="e">
        <f t="shared" si="829"/>
        <v>#REF!</v>
      </c>
      <c r="AC865" s="83" t="e">
        <f t="shared" si="829"/>
        <v>#REF!</v>
      </c>
      <c r="AD865" s="83" t="e">
        <f t="shared" si="829"/>
        <v>#REF!</v>
      </c>
      <c r="AE865" s="83" t="e">
        <f t="shared" si="829"/>
        <v>#REF!</v>
      </c>
      <c r="AF865" s="83" t="e">
        <f t="shared" si="829"/>
        <v>#REF!</v>
      </c>
      <c r="AG865" s="83" t="e">
        <f t="shared" si="829"/>
        <v>#REF!</v>
      </c>
      <c r="AH865" s="2" t="e">
        <f>SUM(V865:AG865)</f>
        <v>#REF!</v>
      </c>
      <c r="AI865" s="83" t="e">
        <f>-ROUND(AG853*$G865/12,2)</f>
        <v>#REF!</v>
      </c>
      <c r="AJ865" s="83" t="e">
        <f t="shared" ref="AJ865:AT865" si="830">-ROUND(AI853*$G865/12,2)</f>
        <v>#REF!</v>
      </c>
      <c r="AK865" s="83" t="e">
        <f t="shared" si="830"/>
        <v>#REF!</v>
      </c>
      <c r="AL865" s="83" t="e">
        <f t="shared" si="830"/>
        <v>#REF!</v>
      </c>
      <c r="AM865" s="83" t="e">
        <f t="shared" si="830"/>
        <v>#REF!</v>
      </c>
      <c r="AN865" s="83" t="e">
        <f t="shared" si="830"/>
        <v>#REF!</v>
      </c>
      <c r="AO865" s="83" t="e">
        <f t="shared" si="830"/>
        <v>#REF!</v>
      </c>
      <c r="AP865" s="83" t="e">
        <f t="shared" si="830"/>
        <v>#REF!</v>
      </c>
      <c r="AQ865" s="83" t="e">
        <f t="shared" si="830"/>
        <v>#REF!</v>
      </c>
      <c r="AR865" s="83" t="e">
        <f t="shared" si="830"/>
        <v>#REF!</v>
      </c>
      <c r="AS865" s="83" t="e">
        <f t="shared" si="830"/>
        <v>#REF!</v>
      </c>
      <c r="AT865" s="83" t="e">
        <f t="shared" si="830"/>
        <v>#REF!</v>
      </c>
      <c r="AU865" s="2" t="e">
        <f>SUM(AI865:AT865)</f>
        <v>#REF!</v>
      </c>
      <c r="AV865" s="83" t="e">
        <f>-ROUND(AT853*$G865/12,2)</f>
        <v>#REF!</v>
      </c>
      <c r="AW865" s="83" t="e">
        <f t="shared" ref="AW865:BG865" si="831">-ROUND(AV853*$G865/12,2)</f>
        <v>#REF!</v>
      </c>
      <c r="AX865" s="83" t="e">
        <f t="shared" si="831"/>
        <v>#REF!</v>
      </c>
      <c r="AY865" s="83" t="e">
        <f t="shared" si="831"/>
        <v>#REF!</v>
      </c>
      <c r="AZ865" s="83" t="e">
        <f t="shared" si="831"/>
        <v>#REF!</v>
      </c>
      <c r="BA865" s="83" t="e">
        <f t="shared" si="831"/>
        <v>#REF!</v>
      </c>
      <c r="BB865" s="83" t="e">
        <f t="shared" si="831"/>
        <v>#REF!</v>
      </c>
      <c r="BC865" s="83" t="e">
        <f t="shared" si="831"/>
        <v>#REF!</v>
      </c>
      <c r="BD865" s="83" t="e">
        <f t="shared" si="831"/>
        <v>#REF!</v>
      </c>
      <c r="BE865" s="83" t="e">
        <f t="shared" si="831"/>
        <v>#REF!</v>
      </c>
      <c r="BF865" s="83" t="e">
        <f t="shared" si="831"/>
        <v>#REF!</v>
      </c>
      <c r="BG865" s="83" t="e">
        <f t="shared" si="831"/>
        <v>#REF!</v>
      </c>
      <c r="BH865" s="2" t="e">
        <f>SUM(AV865:BG865)</f>
        <v>#REF!</v>
      </c>
      <c r="BI865" s="83" t="e">
        <f>-ROUND(BG853*$G865/12,2)</f>
        <v>#REF!</v>
      </c>
      <c r="BJ865" s="83" t="e">
        <f t="shared" ref="BJ865:BT865" si="832">-ROUND(BI853*$G865/12,2)</f>
        <v>#REF!</v>
      </c>
      <c r="BK865" s="83" t="e">
        <f t="shared" si="832"/>
        <v>#REF!</v>
      </c>
      <c r="BL865" s="83" t="e">
        <f t="shared" si="832"/>
        <v>#REF!</v>
      </c>
      <c r="BM865" s="83" t="e">
        <f t="shared" si="832"/>
        <v>#REF!</v>
      </c>
      <c r="BN865" s="83" t="e">
        <f t="shared" si="832"/>
        <v>#REF!</v>
      </c>
      <c r="BO865" s="83" t="e">
        <f t="shared" si="832"/>
        <v>#REF!</v>
      </c>
      <c r="BP865" s="83" t="e">
        <f t="shared" si="832"/>
        <v>#REF!</v>
      </c>
      <c r="BQ865" s="83" t="e">
        <f t="shared" si="832"/>
        <v>#REF!</v>
      </c>
      <c r="BR865" s="83" t="e">
        <f t="shared" si="832"/>
        <v>#REF!</v>
      </c>
      <c r="BS865" s="83" t="e">
        <f t="shared" si="832"/>
        <v>#REF!</v>
      </c>
      <c r="BT865" s="83" t="e">
        <f t="shared" si="832"/>
        <v>#REF!</v>
      </c>
      <c r="BU865" s="2" t="e">
        <f>SUM(BI865:BT865)</f>
        <v>#REF!</v>
      </c>
      <c r="BV865" s="83" t="e">
        <f>-ROUND(BT853*$G865/12,2)</f>
        <v>#REF!</v>
      </c>
      <c r="BW865" s="83" t="e">
        <f t="shared" ref="BW865:CG865" si="833">-ROUND(BV853*$G865/12,2)</f>
        <v>#REF!</v>
      </c>
      <c r="BX865" s="83" t="e">
        <f t="shared" si="833"/>
        <v>#REF!</v>
      </c>
      <c r="BY865" s="83" t="e">
        <f t="shared" si="833"/>
        <v>#REF!</v>
      </c>
      <c r="BZ865" s="83" t="e">
        <f t="shared" si="833"/>
        <v>#REF!</v>
      </c>
      <c r="CA865" s="83" t="e">
        <f t="shared" si="833"/>
        <v>#REF!</v>
      </c>
      <c r="CB865" s="83" t="e">
        <f t="shared" si="833"/>
        <v>#REF!</v>
      </c>
      <c r="CC865" s="83" t="e">
        <f t="shared" si="833"/>
        <v>#REF!</v>
      </c>
      <c r="CD865" s="83" t="e">
        <f t="shared" si="833"/>
        <v>#REF!</v>
      </c>
      <c r="CE865" s="83" t="e">
        <f t="shared" si="833"/>
        <v>#REF!</v>
      </c>
      <c r="CF865" s="83" t="e">
        <f t="shared" si="833"/>
        <v>#REF!</v>
      </c>
      <c r="CG865" s="83" t="e">
        <f t="shared" si="833"/>
        <v>#REF!</v>
      </c>
      <c r="CH865" s="2" t="e">
        <f>SUM(BV865:CG865)</f>
        <v>#REF!</v>
      </c>
      <c r="CI865" s="83" t="e">
        <f>-ROUND(CG853*$G865/12,2)</f>
        <v>#REF!</v>
      </c>
      <c r="CJ865" s="83" t="e">
        <f t="shared" ref="CJ865:CT865" si="834">-ROUND(CI853*$G865/12,2)</f>
        <v>#REF!</v>
      </c>
      <c r="CK865" s="83" t="e">
        <f t="shared" si="834"/>
        <v>#REF!</v>
      </c>
      <c r="CL865" s="83" t="e">
        <f t="shared" si="834"/>
        <v>#REF!</v>
      </c>
      <c r="CM865" s="83" t="e">
        <f t="shared" si="834"/>
        <v>#REF!</v>
      </c>
      <c r="CN865" s="83" t="e">
        <f t="shared" si="834"/>
        <v>#REF!</v>
      </c>
      <c r="CO865" s="83" t="e">
        <f t="shared" si="834"/>
        <v>#REF!</v>
      </c>
      <c r="CP865" s="83" t="e">
        <f t="shared" si="834"/>
        <v>#REF!</v>
      </c>
      <c r="CQ865" s="83" t="e">
        <f t="shared" si="834"/>
        <v>#REF!</v>
      </c>
      <c r="CR865" s="83" t="e">
        <f t="shared" si="834"/>
        <v>#REF!</v>
      </c>
      <c r="CS865" s="83" t="e">
        <f t="shared" si="834"/>
        <v>#REF!</v>
      </c>
      <c r="CT865" s="83" t="e">
        <f t="shared" si="834"/>
        <v>#REF!</v>
      </c>
      <c r="CU865" s="2" t="e">
        <f>SUM(CI865:CT865)</f>
        <v>#REF!</v>
      </c>
      <c r="CV865" s="83" t="e">
        <f>-ROUND(CT853*$G865/12,2)</f>
        <v>#REF!</v>
      </c>
      <c r="CW865" s="83" t="e">
        <f t="shared" ref="CW865:DG865" si="835">-ROUND(CV853*$G865/12,2)</f>
        <v>#REF!</v>
      </c>
      <c r="CX865" s="83" t="e">
        <f t="shared" si="835"/>
        <v>#REF!</v>
      </c>
      <c r="CY865" s="83" t="e">
        <f t="shared" si="835"/>
        <v>#REF!</v>
      </c>
      <c r="CZ865" s="83" t="e">
        <f t="shared" si="835"/>
        <v>#REF!</v>
      </c>
      <c r="DA865" s="83" t="e">
        <f t="shared" si="835"/>
        <v>#REF!</v>
      </c>
      <c r="DB865" s="83" t="e">
        <f t="shared" si="835"/>
        <v>#REF!</v>
      </c>
      <c r="DC865" s="83" t="e">
        <f t="shared" si="835"/>
        <v>#REF!</v>
      </c>
      <c r="DD865" s="83" t="e">
        <f t="shared" si="835"/>
        <v>#REF!</v>
      </c>
      <c r="DE865" s="83" t="e">
        <f t="shared" si="835"/>
        <v>#REF!</v>
      </c>
      <c r="DF865" s="83" t="e">
        <f t="shared" si="835"/>
        <v>#REF!</v>
      </c>
      <c r="DG865" s="83" t="e">
        <f t="shared" si="835"/>
        <v>#REF!</v>
      </c>
      <c r="DH865" s="2" t="e">
        <f>SUM(CV865:DG865)</f>
        <v>#REF!</v>
      </c>
      <c r="DI865" s="83" t="e">
        <f>-ROUND(DG853*$G865/12,2)</f>
        <v>#REF!</v>
      </c>
      <c r="DJ865" s="83" t="e">
        <f t="shared" ref="DJ865:DT865" si="836">-ROUND(DI853*$G865/12,2)</f>
        <v>#REF!</v>
      </c>
      <c r="DK865" s="83" t="e">
        <f t="shared" si="836"/>
        <v>#REF!</v>
      </c>
      <c r="DL865" s="83" t="e">
        <f t="shared" si="836"/>
        <v>#REF!</v>
      </c>
      <c r="DM865" s="83" t="e">
        <f t="shared" si="836"/>
        <v>#REF!</v>
      </c>
      <c r="DN865" s="83" t="e">
        <f t="shared" si="836"/>
        <v>#REF!</v>
      </c>
      <c r="DO865" s="83" t="e">
        <f t="shared" si="836"/>
        <v>#REF!</v>
      </c>
      <c r="DP865" s="83" t="e">
        <f t="shared" si="836"/>
        <v>#REF!</v>
      </c>
      <c r="DQ865" s="83" t="e">
        <f t="shared" si="836"/>
        <v>#REF!</v>
      </c>
      <c r="DR865" s="83" t="e">
        <f t="shared" si="836"/>
        <v>#REF!</v>
      </c>
      <c r="DS865" s="83" t="e">
        <f t="shared" si="836"/>
        <v>#REF!</v>
      </c>
      <c r="DT865" s="83" t="e">
        <f t="shared" si="836"/>
        <v>#REF!</v>
      </c>
      <c r="DU865" s="2" t="e">
        <f>SUM(DI865:DT865)</f>
        <v>#REF!</v>
      </c>
      <c r="DV865" s="83" t="e">
        <f>-ROUND(DT853*$G865/12,2)</f>
        <v>#REF!</v>
      </c>
      <c r="DW865" s="83" t="e">
        <f t="shared" ref="DW865:EG865" si="837">-ROUND(DV853*$G865/12,2)</f>
        <v>#REF!</v>
      </c>
      <c r="DX865" s="83" t="e">
        <f t="shared" si="837"/>
        <v>#REF!</v>
      </c>
      <c r="DY865" s="83" t="e">
        <f t="shared" si="837"/>
        <v>#REF!</v>
      </c>
      <c r="DZ865" s="83" t="e">
        <f t="shared" si="837"/>
        <v>#REF!</v>
      </c>
      <c r="EA865" s="83" t="e">
        <f t="shared" si="837"/>
        <v>#REF!</v>
      </c>
      <c r="EB865" s="83" t="e">
        <f t="shared" si="837"/>
        <v>#REF!</v>
      </c>
      <c r="EC865" s="83" t="e">
        <f t="shared" si="837"/>
        <v>#REF!</v>
      </c>
      <c r="ED865" s="83" t="e">
        <f t="shared" si="837"/>
        <v>#REF!</v>
      </c>
      <c r="EE865" s="83" t="e">
        <f t="shared" si="837"/>
        <v>#REF!</v>
      </c>
      <c r="EF865" s="83" t="e">
        <f t="shared" si="837"/>
        <v>#REF!</v>
      </c>
      <c r="EG865" s="83" t="e">
        <f t="shared" si="837"/>
        <v>#REF!</v>
      </c>
      <c r="EH865" s="2" t="e">
        <f>SUM(DV865:EG865)</f>
        <v>#REF!</v>
      </c>
      <c r="EI865" s="2" t="e">
        <f t="shared" si="825"/>
        <v>#REF!</v>
      </c>
    </row>
    <row r="866" spans="1:139" ht="15.75" hidden="1" x14ac:dyDescent="0.25">
      <c r="D866" s="2" t="str">
        <f>D854</f>
        <v>PMO</v>
      </c>
      <c r="E866" s="127"/>
      <c r="F866" s="90" t="s">
        <v>161</v>
      </c>
      <c r="G866" s="155"/>
      <c r="I866" s="83">
        <f>-ROUND(H854*$G866/12,2)</f>
        <v>0</v>
      </c>
      <c r="J866" s="83">
        <f t="shared" ref="J866:T866" si="838">-ROUND(I854*$G866/12,2)</f>
        <v>0</v>
      </c>
      <c r="K866" s="83">
        <f t="shared" si="838"/>
        <v>0</v>
      </c>
      <c r="L866" s="83">
        <f t="shared" si="838"/>
        <v>0</v>
      </c>
      <c r="M866" s="83">
        <f t="shared" si="838"/>
        <v>0</v>
      </c>
      <c r="N866" s="83">
        <f t="shared" si="838"/>
        <v>0</v>
      </c>
      <c r="O866" s="83">
        <f t="shared" si="838"/>
        <v>0</v>
      </c>
      <c r="P866" s="83">
        <f t="shared" si="838"/>
        <v>0</v>
      </c>
      <c r="Q866" s="83">
        <f t="shared" si="838"/>
        <v>0</v>
      </c>
      <c r="R866" s="83">
        <f t="shared" si="838"/>
        <v>0</v>
      </c>
      <c r="S866" s="83">
        <f t="shared" si="838"/>
        <v>0</v>
      </c>
      <c r="T866" s="83">
        <f t="shared" si="838"/>
        <v>0</v>
      </c>
      <c r="U866" s="135">
        <f t="shared" si="827"/>
        <v>0</v>
      </c>
      <c r="V866" s="83"/>
      <c r="W866" s="83"/>
      <c r="X866" s="83"/>
      <c r="Y866" s="83"/>
      <c r="Z866" s="83"/>
      <c r="AA866" s="83"/>
      <c r="AB866" s="83"/>
      <c r="AC866" s="83"/>
      <c r="AD866" s="83"/>
      <c r="AE866" s="83"/>
      <c r="AF866" s="83"/>
      <c r="AG866" s="83"/>
      <c r="AI866" s="83"/>
      <c r="AJ866" s="83"/>
      <c r="AK866" s="83"/>
      <c r="AL866" s="83"/>
      <c r="AM866" s="83"/>
      <c r="AN866" s="83"/>
      <c r="AO866" s="83"/>
      <c r="AP866" s="83"/>
      <c r="AQ866" s="83"/>
      <c r="AR866" s="83"/>
      <c r="AS866" s="83"/>
      <c r="AT866" s="83"/>
      <c r="AV866" s="83"/>
      <c r="AW866" s="83"/>
      <c r="AX866" s="83"/>
      <c r="AY866" s="83"/>
      <c r="AZ866" s="83"/>
      <c r="BA866" s="83"/>
      <c r="BB866" s="83"/>
      <c r="BC866" s="83"/>
      <c r="BD866" s="83"/>
      <c r="BE866" s="83"/>
      <c r="BF866" s="83"/>
      <c r="BG866" s="83"/>
      <c r="BI866" s="83"/>
      <c r="BJ866" s="83"/>
      <c r="BK866" s="83"/>
      <c r="BL866" s="83"/>
      <c r="BM866" s="83"/>
      <c r="BN866" s="83"/>
      <c r="BO866" s="83"/>
      <c r="BP866" s="83"/>
      <c r="BQ866" s="83"/>
      <c r="BR866" s="83"/>
      <c r="BS866" s="83"/>
      <c r="BT866" s="83"/>
      <c r="BV866" s="83"/>
      <c r="BW866" s="83"/>
      <c r="BX866" s="83"/>
      <c r="BY866" s="83"/>
      <c r="BZ866" s="83"/>
      <c r="CA866" s="83"/>
      <c r="CB866" s="83"/>
      <c r="CC866" s="83"/>
      <c r="CD866" s="83"/>
      <c r="CE866" s="83"/>
      <c r="CF866" s="83"/>
      <c r="CG866" s="83"/>
      <c r="CI866" s="83"/>
      <c r="CJ866" s="83"/>
      <c r="CK866" s="83"/>
      <c r="CL866" s="83"/>
      <c r="CM866" s="83"/>
      <c r="CN866" s="83"/>
      <c r="CO866" s="83"/>
      <c r="CP866" s="83"/>
      <c r="CQ866" s="83"/>
      <c r="CR866" s="83"/>
      <c r="CS866" s="83"/>
      <c r="CT866" s="83"/>
      <c r="CV866" s="83"/>
      <c r="CW866" s="83"/>
      <c r="CX866" s="83"/>
      <c r="CY866" s="83"/>
      <c r="CZ866" s="83"/>
      <c r="DA866" s="83"/>
      <c r="DB866" s="83"/>
      <c r="DC866" s="83"/>
      <c r="DD866" s="83"/>
      <c r="DE866" s="83"/>
      <c r="DF866" s="83"/>
      <c r="DG866" s="83"/>
      <c r="DI866" s="83"/>
      <c r="DJ866" s="83"/>
      <c r="DK866" s="83"/>
      <c r="DL866" s="83"/>
      <c r="DM866" s="83"/>
      <c r="DN866" s="83"/>
      <c r="DO866" s="83"/>
      <c r="DP866" s="83"/>
      <c r="DQ866" s="83"/>
      <c r="DR866" s="83"/>
      <c r="DS866" s="83"/>
      <c r="DT866" s="83"/>
      <c r="DV866" s="83"/>
      <c r="DW866" s="83"/>
      <c r="DX866" s="83"/>
      <c r="DY866" s="83"/>
      <c r="DZ866" s="83"/>
      <c r="EA866" s="83"/>
      <c r="EB866" s="83"/>
      <c r="EC866" s="83"/>
      <c r="ED866" s="83"/>
      <c r="EE866" s="83"/>
      <c r="EF866" s="83"/>
      <c r="EG866" s="83"/>
    </row>
    <row r="867" spans="1:139" ht="15.75" hidden="1" x14ac:dyDescent="0.25">
      <c r="A867" s="2">
        <v>3</v>
      </c>
      <c r="B867" s="1" t="str">
        <f>B855</f>
        <v>FP</v>
      </c>
      <c r="C867" s="1"/>
      <c r="D867" s="1"/>
      <c r="E867" s="81" t="str">
        <f>E855</f>
        <v>FP Name</v>
      </c>
      <c r="F867" s="90"/>
      <c r="G867" s="155"/>
      <c r="I867" s="135">
        <f>I868</f>
        <v>0</v>
      </c>
      <c r="J867" s="135">
        <f t="shared" ref="J867:T867" si="839">J868</f>
        <v>0</v>
      </c>
      <c r="K867" s="135">
        <f t="shared" si="839"/>
        <v>0</v>
      </c>
      <c r="L867" s="135">
        <f t="shared" si="839"/>
        <v>0</v>
      </c>
      <c r="M867" s="135">
        <f t="shared" si="839"/>
        <v>0</v>
      </c>
      <c r="N867" s="135">
        <f t="shared" si="839"/>
        <v>0</v>
      </c>
      <c r="O867" s="135">
        <f t="shared" si="839"/>
        <v>0</v>
      </c>
      <c r="P867" s="135">
        <f t="shared" si="839"/>
        <v>0</v>
      </c>
      <c r="Q867" s="135">
        <f t="shared" si="839"/>
        <v>0</v>
      </c>
      <c r="R867" s="135">
        <f t="shared" si="839"/>
        <v>0</v>
      </c>
      <c r="S867" s="135">
        <f t="shared" si="839"/>
        <v>0</v>
      </c>
      <c r="T867" s="135">
        <f t="shared" si="839"/>
        <v>0</v>
      </c>
      <c r="U867" s="135">
        <f t="shared" si="827"/>
        <v>0</v>
      </c>
      <c r="V867" s="83">
        <f>-ROUND(T855*$G867/12,2)</f>
        <v>0</v>
      </c>
      <c r="W867" s="83">
        <f t="shared" ref="W867:AG867" si="840">-ROUND(V855*$G867/12,2)</f>
        <v>0</v>
      </c>
      <c r="X867" s="83">
        <f t="shared" si="840"/>
        <v>0</v>
      </c>
      <c r="Y867" s="83">
        <f t="shared" si="840"/>
        <v>0</v>
      </c>
      <c r="Z867" s="83">
        <f t="shared" si="840"/>
        <v>0</v>
      </c>
      <c r="AA867" s="83">
        <f t="shared" si="840"/>
        <v>0</v>
      </c>
      <c r="AB867" s="83">
        <f t="shared" si="840"/>
        <v>0</v>
      </c>
      <c r="AC867" s="83">
        <f t="shared" si="840"/>
        <v>0</v>
      </c>
      <c r="AD867" s="83">
        <f t="shared" si="840"/>
        <v>0</v>
      </c>
      <c r="AE867" s="83">
        <f t="shared" si="840"/>
        <v>0</v>
      </c>
      <c r="AF867" s="83">
        <f t="shared" si="840"/>
        <v>0</v>
      </c>
      <c r="AG867" s="83">
        <f t="shared" si="840"/>
        <v>0</v>
      </c>
      <c r="AH867" s="2">
        <f>SUM(V867:AG867)</f>
        <v>0</v>
      </c>
      <c r="AI867" s="83">
        <f>-ROUND(AG855*$G867/12,2)</f>
        <v>0</v>
      </c>
      <c r="AJ867" s="83">
        <f t="shared" ref="AJ867:AT867" si="841">-ROUND(AI855*$G867/12,2)</f>
        <v>0</v>
      </c>
      <c r="AK867" s="83">
        <f t="shared" si="841"/>
        <v>0</v>
      </c>
      <c r="AL867" s="83">
        <f t="shared" si="841"/>
        <v>0</v>
      </c>
      <c r="AM867" s="83">
        <f t="shared" si="841"/>
        <v>0</v>
      </c>
      <c r="AN867" s="83">
        <f t="shared" si="841"/>
        <v>0</v>
      </c>
      <c r="AO867" s="83">
        <f t="shared" si="841"/>
        <v>0</v>
      </c>
      <c r="AP867" s="83">
        <f t="shared" si="841"/>
        <v>0</v>
      </c>
      <c r="AQ867" s="83">
        <f t="shared" si="841"/>
        <v>0</v>
      </c>
      <c r="AR867" s="83">
        <f t="shared" si="841"/>
        <v>0</v>
      </c>
      <c r="AS867" s="83">
        <f t="shared" si="841"/>
        <v>0</v>
      </c>
      <c r="AT867" s="83">
        <f t="shared" si="841"/>
        <v>0</v>
      </c>
      <c r="AU867" s="2">
        <f>SUM(AI867:AT867)</f>
        <v>0</v>
      </c>
      <c r="AV867" s="83">
        <f>-ROUND(AT855*$G867/12,2)</f>
        <v>0</v>
      </c>
      <c r="AW867" s="83">
        <f t="shared" ref="AW867:BG867" si="842">-ROUND(AV855*$G867/12,2)</f>
        <v>0</v>
      </c>
      <c r="AX867" s="83">
        <f t="shared" si="842"/>
        <v>0</v>
      </c>
      <c r="AY867" s="83">
        <f t="shared" si="842"/>
        <v>0</v>
      </c>
      <c r="AZ867" s="83">
        <f t="shared" si="842"/>
        <v>0</v>
      </c>
      <c r="BA867" s="83">
        <f t="shared" si="842"/>
        <v>0</v>
      </c>
      <c r="BB867" s="83">
        <f t="shared" si="842"/>
        <v>0</v>
      </c>
      <c r="BC867" s="83">
        <f t="shared" si="842"/>
        <v>0</v>
      </c>
      <c r="BD867" s="83">
        <f t="shared" si="842"/>
        <v>0</v>
      </c>
      <c r="BE867" s="83">
        <f t="shared" si="842"/>
        <v>0</v>
      </c>
      <c r="BF867" s="83">
        <f t="shared" si="842"/>
        <v>0</v>
      </c>
      <c r="BG867" s="83">
        <f t="shared" si="842"/>
        <v>0</v>
      </c>
      <c r="BH867" s="2">
        <f>SUM(AV867:BG867)</f>
        <v>0</v>
      </c>
      <c r="BI867" s="83">
        <f>-ROUND(BG855*$G867/12,2)</f>
        <v>0</v>
      </c>
      <c r="BJ867" s="83">
        <f t="shared" ref="BJ867:BT867" si="843">-ROUND(BI855*$G867/12,2)</f>
        <v>0</v>
      </c>
      <c r="BK867" s="83">
        <f t="shared" si="843"/>
        <v>0</v>
      </c>
      <c r="BL867" s="83">
        <f t="shared" si="843"/>
        <v>0</v>
      </c>
      <c r="BM867" s="83">
        <f t="shared" si="843"/>
        <v>0</v>
      </c>
      <c r="BN867" s="83">
        <f t="shared" si="843"/>
        <v>0</v>
      </c>
      <c r="BO867" s="83">
        <f t="shared" si="843"/>
        <v>0</v>
      </c>
      <c r="BP867" s="83">
        <f t="shared" si="843"/>
        <v>0</v>
      </c>
      <c r="BQ867" s="83">
        <f t="shared" si="843"/>
        <v>0</v>
      </c>
      <c r="BR867" s="83">
        <f t="shared" si="843"/>
        <v>0</v>
      </c>
      <c r="BS867" s="83">
        <f t="shared" si="843"/>
        <v>0</v>
      </c>
      <c r="BT867" s="83">
        <f t="shared" si="843"/>
        <v>0</v>
      </c>
      <c r="BU867" s="2">
        <f>SUM(BI867:BT867)</f>
        <v>0</v>
      </c>
      <c r="BV867" s="83">
        <f>-ROUND(BT855*$G867/12,2)</f>
        <v>0</v>
      </c>
      <c r="BW867" s="83">
        <f t="shared" ref="BW867:CG867" si="844">-ROUND(BV855*$G867/12,2)</f>
        <v>0</v>
      </c>
      <c r="BX867" s="83">
        <f t="shared" si="844"/>
        <v>0</v>
      </c>
      <c r="BY867" s="83">
        <f t="shared" si="844"/>
        <v>0</v>
      </c>
      <c r="BZ867" s="83">
        <f t="shared" si="844"/>
        <v>0</v>
      </c>
      <c r="CA867" s="83">
        <f t="shared" si="844"/>
        <v>0</v>
      </c>
      <c r="CB867" s="83">
        <f t="shared" si="844"/>
        <v>0</v>
      </c>
      <c r="CC867" s="83">
        <f t="shared" si="844"/>
        <v>0</v>
      </c>
      <c r="CD867" s="83">
        <f t="shared" si="844"/>
        <v>0</v>
      </c>
      <c r="CE867" s="83">
        <f t="shared" si="844"/>
        <v>0</v>
      </c>
      <c r="CF867" s="83">
        <f t="shared" si="844"/>
        <v>0</v>
      </c>
      <c r="CG867" s="83">
        <f t="shared" si="844"/>
        <v>0</v>
      </c>
      <c r="CH867" s="2">
        <f>SUM(BV867:CG867)</f>
        <v>0</v>
      </c>
      <c r="CI867" s="83">
        <f>-ROUND(CG855*$G867/12,2)</f>
        <v>0</v>
      </c>
      <c r="CJ867" s="83">
        <f t="shared" ref="CJ867:CT867" si="845">-ROUND(CI855*$G867/12,2)</f>
        <v>0</v>
      </c>
      <c r="CK867" s="83">
        <f t="shared" si="845"/>
        <v>0</v>
      </c>
      <c r="CL867" s="83">
        <f t="shared" si="845"/>
        <v>0</v>
      </c>
      <c r="CM867" s="83">
        <f t="shared" si="845"/>
        <v>0</v>
      </c>
      <c r="CN867" s="83">
        <f t="shared" si="845"/>
        <v>0</v>
      </c>
      <c r="CO867" s="83">
        <f t="shared" si="845"/>
        <v>0</v>
      </c>
      <c r="CP867" s="83">
        <f t="shared" si="845"/>
        <v>0</v>
      </c>
      <c r="CQ867" s="83">
        <f t="shared" si="845"/>
        <v>0</v>
      </c>
      <c r="CR867" s="83">
        <f t="shared" si="845"/>
        <v>0</v>
      </c>
      <c r="CS867" s="83">
        <f t="shared" si="845"/>
        <v>0</v>
      </c>
      <c r="CT867" s="83">
        <f t="shared" si="845"/>
        <v>0</v>
      </c>
      <c r="CU867" s="2">
        <f>SUM(CI867:CT867)</f>
        <v>0</v>
      </c>
      <c r="CV867" s="83">
        <f>-ROUND(CT855*$G867/12,2)</f>
        <v>0</v>
      </c>
      <c r="CW867" s="83">
        <f t="shared" ref="CW867:DG867" si="846">-ROUND(CV855*$G867/12,2)</f>
        <v>0</v>
      </c>
      <c r="CX867" s="83">
        <f t="shared" si="846"/>
        <v>0</v>
      </c>
      <c r="CY867" s="83">
        <f t="shared" si="846"/>
        <v>0</v>
      </c>
      <c r="CZ867" s="83">
        <f t="shared" si="846"/>
        <v>0</v>
      </c>
      <c r="DA867" s="83">
        <f t="shared" si="846"/>
        <v>0</v>
      </c>
      <c r="DB867" s="83">
        <f t="shared" si="846"/>
        <v>0</v>
      </c>
      <c r="DC867" s="83">
        <f t="shared" si="846"/>
        <v>0</v>
      </c>
      <c r="DD867" s="83">
        <f t="shared" si="846"/>
        <v>0</v>
      </c>
      <c r="DE867" s="83">
        <f t="shared" si="846"/>
        <v>0</v>
      </c>
      <c r="DF867" s="83">
        <f t="shared" si="846"/>
        <v>0</v>
      </c>
      <c r="DG867" s="83">
        <f t="shared" si="846"/>
        <v>0</v>
      </c>
      <c r="DH867" s="2">
        <f>SUM(CV867:DG867)</f>
        <v>0</v>
      </c>
      <c r="DI867" s="83">
        <f>-ROUND(DG855*$G867/12,2)</f>
        <v>0</v>
      </c>
      <c r="DJ867" s="83">
        <f t="shared" ref="DJ867:DT867" si="847">-ROUND(DI855*$G867/12,2)</f>
        <v>0</v>
      </c>
      <c r="DK867" s="83">
        <f t="shared" si="847"/>
        <v>0</v>
      </c>
      <c r="DL867" s="83">
        <f t="shared" si="847"/>
        <v>0</v>
      </c>
      <c r="DM867" s="83">
        <f t="shared" si="847"/>
        <v>0</v>
      </c>
      <c r="DN867" s="83">
        <f t="shared" si="847"/>
        <v>0</v>
      </c>
      <c r="DO867" s="83">
        <f t="shared" si="847"/>
        <v>0</v>
      </c>
      <c r="DP867" s="83">
        <f t="shared" si="847"/>
        <v>0</v>
      </c>
      <c r="DQ867" s="83">
        <f t="shared" si="847"/>
        <v>0</v>
      </c>
      <c r="DR867" s="83">
        <f t="shared" si="847"/>
        <v>0</v>
      </c>
      <c r="DS867" s="83">
        <f t="shared" si="847"/>
        <v>0</v>
      </c>
      <c r="DT867" s="83">
        <f t="shared" si="847"/>
        <v>0</v>
      </c>
      <c r="DU867" s="2">
        <f>SUM(DI867:DT867)</f>
        <v>0</v>
      </c>
      <c r="DV867" s="83">
        <f>-ROUND(DT855*$G867/12,2)</f>
        <v>0</v>
      </c>
      <c r="DW867" s="83">
        <f t="shared" ref="DW867:EG867" si="848">-ROUND(DV855*$G867/12,2)</f>
        <v>0</v>
      </c>
      <c r="DX867" s="83">
        <f t="shared" si="848"/>
        <v>0</v>
      </c>
      <c r="DY867" s="83">
        <f t="shared" si="848"/>
        <v>0</v>
      </c>
      <c r="DZ867" s="83">
        <f t="shared" si="848"/>
        <v>0</v>
      </c>
      <c r="EA867" s="83">
        <f t="shared" si="848"/>
        <v>0</v>
      </c>
      <c r="EB867" s="83">
        <f t="shared" si="848"/>
        <v>0</v>
      </c>
      <c r="EC867" s="83">
        <f t="shared" si="848"/>
        <v>0</v>
      </c>
      <c r="ED867" s="83">
        <f t="shared" si="848"/>
        <v>0</v>
      </c>
      <c r="EE867" s="83">
        <f t="shared" si="848"/>
        <v>0</v>
      </c>
      <c r="EF867" s="83">
        <f t="shared" si="848"/>
        <v>0</v>
      </c>
      <c r="EG867" s="83">
        <f t="shared" si="848"/>
        <v>0</v>
      </c>
      <c r="EH867" s="2">
        <f>SUM(DV867:EG867)</f>
        <v>0</v>
      </c>
      <c r="EI867" s="2">
        <f t="shared" si="825"/>
        <v>0</v>
      </c>
    </row>
    <row r="868" spans="1:139" ht="15.75" hidden="1" x14ac:dyDescent="0.25">
      <c r="D868" s="2" t="str">
        <f>D856</f>
        <v>PMO</v>
      </c>
      <c r="E868" s="127"/>
      <c r="F868" s="90" t="s">
        <v>161</v>
      </c>
      <c r="G868" s="155"/>
      <c r="I868" s="83">
        <f>-ROUND(H856*$G868/12,2)</f>
        <v>0</v>
      </c>
      <c r="J868" s="83">
        <f t="shared" ref="J868:T868" si="849">-ROUND(I856*$G868/12,2)</f>
        <v>0</v>
      </c>
      <c r="K868" s="83">
        <f t="shared" si="849"/>
        <v>0</v>
      </c>
      <c r="L868" s="83">
        <f t="shared" si="849"/>
        <v>0</v>
      </c>
      <c r="M868" s="83">
        <f t="shared" si="849"/>
        <v>0</v>
      </c>
      <c r="N868" s="83">
        <f t="shared" si="849"/>
        <v>0</v>
      </c>
      <c r="O868" s="83">
        <f t="shared" si="849"/>
        <v>0</v>
      </c>
      <c r="P868" s="83">
        <f t="shared" si="849"/>
        <v>0</v>
      </c>
      <c r="Q868" s="83">
        <f t="shared" si="849"/>
        <v>0</v>
      </c>
      <c r="R868" s="83">
        <f t="shared" si="849"/>
        <v>0</v>
      </c>
      <c r="S868" s="83">
        <f t="shared" si="849"/>
        <v>0</v>
      </c>
      <c r="T868" s="83">
        <f t="shared" si="849"/>
        <v>0</v>
      </c>
      <c r="U868" s="135">
        <f t="shared" si="827"/>
        <v>0</v>
      </c>
      <c r="V868" s="83"/>
      <c r="W868" s="83"/>
      <c r="X868" s="83"/>
      <c r="Y868" s="83"/>
      <c r="Z868" s="83"/>
      <c r="AA868" s="83"/>
      <c r="AB868" s="83"/>
      <c r="AC868" s="83"/>
      <c r="AD868" s="83"/>
      <c r="AE868" s="83"/>
      <c r="AF868" s="83"/>
      <c r="AG868" s="83"/>
      <c r="AI868" s="83"/>
      <c r="AJ868" s="83"/>
      <c r="AK868" s="83"/>
      <c r="AL868" s="83"/>
      <c r="AM868" s="83"/>
      <c r="AN868" s="83"/>
      <c r="AO868" s="83"/>
      <c r="AP868" s="83"/>
      <c r="AQ868" s="83"/>
      <c r="AR868" s="83"/>
      <c r="AS868" s="83"/>
      <c r="AT868" s="83"/>
      <c r="AV868" s="83"/>
      <c r="AW868" s="83"/>
      <c r="AX868" s="83"/>
      <c r="AY868" s="83"/>
      <c r="AZ868" s="83"/>
      <c r="BA868" s="83"/>
      <c r="BB868" s="83"/>
      <c r="BC868" s="83"/>
      <c r="BD868" s="83"/>
      <c r="BE868" s="83"/>
      <c r="BF868" s="83"/>
      <c r="BG868" s="83"/>
      <c r="BI868" s="83"/>
      <c r="BJ868" s="83"/>
      <c r="BK868" s="83"/>
      <c r="BL868" s="83"/>
      <c r="BM868" s="83"/>
      <c r="BN868" s="83"/>
      <c r="BO868" s="83"/>
      <c r="BP868" s="83"/>
      <c r="BQ868" s="83"/>
      <c r="BR868" s="83"/>
      <c r="BS868" s="83"/>
      <c r="BT868" s="83"/>
      <c r="BV868" s="83"/>
      <c r="BW868" s="83"/>
      <c r="BX868" s="83"/>
      <c r="BY868" s="83"/>
      <c r="BZ868" s="83"/>
      <c r="CA868" s="83"/>
      <c r="CB868" s="83"/>
      <c r="CC868" s="83"/>
      <c r="CD868" s="83"/>
      <c r="CE868" s="83"/>
      <c r="CF868" s="83"/>
      <c r="CG868" s="83"/>
      <c r="CI868" s="83"/>
      <c r="CJ868" s="83"/>
      <c r="CK868" s="83"/>
      <c r="CL868" s="83"/>
      <c r="CM868" s="83"/>
      <c r="CN868" s="83"/>
      <c r="CO868" s="83"/>
      <c r="CP868" s="83"/>
      <c r="CQ868" s="83"/>
      <c r="CR868" s="83"/>
      <c r="CS868" s="83"/>
      <c r="CT868" s="83"/>
      <c r="CV868" s="83"/>
      <c r="CW868" s="83"/>
      <c r="CX868" s="83"/>
      <c r="CY868" s="83"/>
      <c r="CZ868" s="83"/>
      <c r="DA868" s="83"/>
      <c r="DB868" s="83"/>
      <c r="DC868" s="83"/>
      <c r="DD868" s="83"/>
      <c r="DE868" s="83"/>
      <c r="DF868" s="83"/>
      <c r="DG868" s="83"/>
      <c r="DI868" s="83"/>
      <c r="DJ868" s="83"/>
      <c r="DK868" s="83"/>
      <c r="DL868" s="83"/>
      <c r="DM868" s="83"/>
      <c r="DN868" s="83"/>
      <c r="DO868" s="83"/>
      <c r="DP868" s="83"/>
      <c r="DQ868" s="83"/>
      <c r="DR868" s="83"/>
      <c r="DS868" s="83"/>
      <c r="DT868" s="83"/>
      <c r="DV868" s="83"/>
      <c r="DW868" s="83"/>
      <c r="DX868" s="83"/>
      <c r="DY868" s="83"/>
      <c r="DZ868" s="83"/>
      <c r="EA868" s="83"/>
      <c r="EB868" s="83"/>
      <c r="EC868" s="83"/>
      <c r="ED868" s="83"/>
      <c r="EE868" s="83"/>
      <c r="EF868" s="83"/>
      <c r="EG868" s="83"/>
    </row>
    <row r="869" spans="1:139" ht="15.75" hidden="1" x14ac:dyDescent="0.25">
      <c r="A869" s="2">
        <v>4</v>
      </c>
      <c r="B869" s="1" t="str">
        <f>B857</f>
        <v>FP</v>
      </c>
      <c r="C869" s="1"/>
      <c r="D869" s="1"/>
      <c r="E869" s="81" t="str">
        <f>E857</f>
        <v>FP Name</v>
      </c>
      <c r="F869" s="90"/>
      <c r="G869" s="155"/>
      <c r="I869" s="135">
        <f>I870</f>
        <v>0</v>
      </c>
      <c r="J869" s="135">
        <f t="shared" ref="J869:T869" si="850">J870</f>
        <v>0</v>
      </c>
      <c r="K869" s="135">
        <f t="shared" si="850"/>
        <v>0</v>
      </c>
      <c r="L869" s="135">
        <f t="shared" si="850"/>
        <v>0</v>
      </c>
      <c r="M869" s="135">
        <f t="shared" si="850"/>
        <v>0</v>
      </c>
      <c r="N869" s="135">
        <f t="shared" si="850"/>
        <v>0</v>
      </c>
      <c r="O869" s="135">
        <f t="shared" si="850"/>
        <v>0</v>
      </c>
      <c r="P869" s="135">
        <f t="shared" si="850"/>
        <v>0</v>
      </c>
      <c r="Q869" s="135">
        <f t="shared" si="850"/>
        <v>0</v>
      </c>
      <c r="R869" s="135">
        <f t="shared" si="850"/>
        <v>0</v>
      </c>
      <c r="S869" s="135">
        <f t="shared" si="850"/>
        <v>0</v>
      </c>
      <c r="T869" s="135">
        <f t="shared" si="850"/>
        <v>0</v>
      </c>
      <c r="U869" s="135">
        <f t="shared" si="827"/>
        <v>0</v>
      </c>
      <c r="V869" s="83">
        <f>-ROUND(T857*$G869/12,2)</f>
        <v>0</v>
      </c>
      <c r="W869" s="83" t="e">
        <f t="shared" ref="W869:AG869" si="851">-ROUND(V857*$G869/12,2)</f>
        <v>#REF!</v>
      </c>
      <c r="X869" s="83" t="e">
        <f t="shared" si="851"/>
        <v>#REF!</v>
      </c>
      <c r="Y869" s="83" t="e">
        <f t="shared" si="851"/>
        <v>#REF!</v>
      </c>
      <c r="Z869" s="83" t="e">
        <f t="shared" si="851"/>
        <v>#REF!</v>
      </c>
      <c r="AA869" s="83" t="e">
        <f t="shared" si="851"/>
        <v>#REF!</v>
      </c>
      <c r="AB869" s="83" t="e">
        <f t="shared" si="851"/>
        <v>#REF!</v>
      </c>
      <c r="AC869" s="83" t="e">
        <f t="shared" si="851"/>
        <v>#REF!</v>
      </c>
      <c r="AD869" s="83" t="e">
        <f t="shared" si="851"/>
        <v>#REF!</v>
      </c>
      <c r="AE869" s="83" t="e">
        <f t="shared" si="851"/>
        <v>#REF!</v>
      </c>
      <c r="AF869" s="83" t="e">
        <f t="shared" si="851"/>
        <v>#REF!</v>
      </c>
      <c r="AG869" s="83" t="e">
        <f t="shared" si="851"/>
        <v>#REF!</v>
      </c>
      <c r="AH869" s="2" t="e">
        <f t="shared" ref="AH869:AH870" si="852">SUM(V869:AG869)</f>
        <v>#REF!</v>
      </c>
      <c r="AI869" s="83" t="e">
        <f>-ROUND(AG857*$G869/12,2)</f>
        <v>#REF!</v>
      </c>
      <c r="AJ869" s="83" t="e">
        <f t="shared" ref="AJ869:AT869" si="853">-ROUND(AI857*$G869/12,2)</f>
        <v>#REF!</v>
      </c>
      <c r="AK869" s="83" t="e">
        <f t="shared" si="853"/>
        <v>#REF!</v>
      </c>
      <c r="AL869" s="83" t="e">
        <f t="shared" si="853"/>
        <v>#REF!</v>
      </c>
      <c r="AM869" s="83" t="e">
        <f t="shared" si="853"/>
        <v>#REF!</v>
      </c>
      <c r="AN869" s="83" t="e">
        <f t="shared" si="853"/>
        <v>#REF!</v>
      </c>
      <c r="AO869" s="83" t="e">
        <f t="shared" si="853"/>
        <v>#REF!</v>
      </c>
      <c r="AP869" s="83" t="e">
        <f t="shared" si="853"/>
        <v>#REF!</v>
      </c>
      <c r="AQ869" s="83" t="e">
        <f t="shared" si="853"/>
        <v>#REF!</v>
      </c>
      <c r="AR869" s="83" t="e">
        <f t="shared" si="853"/>
        <v>#REF!</v>
      </c>
      <c r="AS869" s="83" t="e">
        <f t="shared" si="853"/>
        <v>#REF!</v>
      </c>
      <c r="AT869" s="83" t="e">
        <f t="shared" si="853"/>
        <v>#REF!</v>
      </c>
      <c r="AU869" s="2" t="e">
        <f t="shared" ref="AU869:AU870" si="854">SUM(AI869:AT869)</f>
        <v>#REF!</v>
      </c>
      <c r="AV869" s="83" t="e">
        <f>-ROUND(AT857*$G869/12,2)</f>
        <v>#REF!</v>
      </c>
      <c r="AW869" s="83" t="e">
        <f t="shared" ref="AW869:BG869" si="855">-ROUND(AV857*$G869/12,2)</f>
        <v>#REF!</v>
      </c>
      <c r="AX869" s="83" t="e">
        <f t="shared" si="855"/>
        <v>#REF!</v>
      </c>
      <c r="AY869" s="83" t="e">
        <f t="shared" si="855"/>
        <v>#REF!</v>
      </c>
      <c r="AZ869" s="83" t="e">
        <f t="shared" si="855"/>
        <v>#REF!</v>
      </c>
      <c r="BA869" s="83" t="e">
        <f t="shared" si="855"/>
        <v>#REF!</v>
      </c>
      <c r="BB869" s="83" t="e">
        <f t="shared" si="855"/>
        <v>#REF!</v>
      </c>
      <c r="BC869" s="83" t="e">
        <f t="shared" si="855"/>
        <v>#REF!</v>
      </c>
      <c r="BD869" s="83" t="e">
        <f t="shared" si="855"/>
        <v>#REF!</v>
      </c>
      <c r="BE869" s="83" t="e">
        <f t="shared" si="855"/>
        <v>#REF!</v>
      </c>
      <c r="BF869" s="83" t="e">
        <f t="shared" si="855"/>
        <v>#REF!</v>
      </c>
      <c r="BG869" s="83" t="e">
        <f t="shared" si="855"/>
        <v>#REF!</v>
      </c>
      <c r="BH869" s="2" t="e">
        <f t="shared" ref="BH869:BH870" si="856">SUM(AV869:BG869)</f>
        <v>#REF!</v>
      </c>
      <c r="BI869" s="83" t="e">
        <f>-ROUND(BG857*$G869/12,2)</f>
        <v>#REF!</v>
      </c>
      <c r="BJ869" s="83" t="e">
        <f t="shared" ref="BJ869:BT869" si="857">-ROUND(BI857*$G869/12,2)</f>
        <v>#REF!</v>
      </c>
      <c r="BK869" s="83" t="e">
        <f t="shared" si="857"/>
        <v>#REF!</v>
      </c>
      <c r="BL869" s="83" t="e">
        <f t="shared" si="857"/>
        <v>#REF!</v>
      </c>
      <c r="BM869" s="83" t="e">
        <f t="shared" si="857"/>
        <v>#REF!</v>
      </c>
      <c r="BN869" s="83" t="e">
        <f t="shared" si="857"/>
        <v>#REF!</v>
      </c>
      <c r="BO869" s="83" t="e">
        <f t="shared" si="857"/>
        <v>#REF!</v>
      </c>
      <c r="BP869" s="83" t="e">
        <f t="shared" si="857"/>
        <v>#REF!</v>
      </c>
      <c r="BQ869" s="83" t="e">
        <f t="shared" si="857"/>
        <v>#REF!</v>
      </c>
      <c r="BR869" s="83" t="e">
        <f t="shared" si="857"/>
        <v>#REF!</v>
      </c>
      <c r="BS869" s="83" t="e">
        <f t="shared" si="857"/>
        <v>#REF!</v>
      </c>
      <c r="BT869" s="83" t="e">
        <f t="shared" si="857"/>
        <v>#REF!</v>
      </c>
      <c r="BU869" s="2" t="e">
        <f t="shared" ref="BU869:BU870" si="858">SUM(BI869:BT869)</f>
        <v>#REF!</v>
      </c>
      <c r="BV869" s="83" t="e">
        <f>-ROUND(BT857*$G869/12,2)</f>
        <v>#REF!</v>
      </c>
      <c r="BW869" s="83" t="e">
        <f t="shared" ref="BW869:CG869" si="859">-ROUND(BV857*$G869/12,2)</f>
        <v>#REF!</v>
      </c>
      <c r="BX869" s="83" t="e">
        <f t="shared" si="859"/>
        <v>#REF!</v>
      </c>
      <c r="BY869" s="83" t="e">
        <f t="shared" si="859"/>
        <v>#REF!</v>
      </c>
      <c r="BZ869" s="83" t="e">
        <f t="shared" si="859"/>
        <v>#REF!</v>
      </c>
      <c r="CA869" s="83" t="e">
        <f t="shared" si="859"/>
        <v>#REF!</v>
      </c>
      <c r="CB869" s="83" t="e">
        <f t="shared" si="859"/>
        <v>#REF!</v>
      </c>
      <c r="CC869" s="83" t="e">
        <f t="shared" si="859"/>
        <v>#REF!</v>
      </c>
      <c r="CD869" s="83" t="e">
        <f t="shared" si="859"/>
        <v>#REF!</v>
      </c>
      <c r="CE869" s="83" t="e">
        <f t="shared" si="859"/>
        <v>#REF!</v>
      </c>
      <c r="CF869" s="83" t="e">
        <f t="shared" si="859"/>
        <v>#REF!</v>
      </c>
      <c r="CG869" s="83" t="e">
        <f t="shared" si="859"/>
        <v>#REF!</v>
      </c>
      <c r="CH869" s="2" t="e">
        <f t="shared" ref="CH869:CH870" si="860">SUM(BV869:CG869)</f>
        <v>#REF!</v>
      </c>
      <c r="CI869" s="83" t="e">
        <f>-ROUND(CG857*$G869/12,2)</f>
        <v>#REF!</v>
      </c>
      <c r="CJ869" s="83" t="e">
        <f t="shared" ref="CJ869:CT869" si="861">-ROUND(CI857*$G869/12,2)</f>
        <v>#REF!</v>
      </c>
      <c r="CK869" s="83" t="e">
        <f t="shared" si="861"/>
        <v>#REF!</v>
      </c>
      <c r="CL869" s="83" t="e">
        <f t="shared" si="861"/>
        <v>#REF!</v>
      </c>
      <c r="CM869" s="83" t="e">
        <f t="shared" si="861"/>
        <v>#REF!</v>
      </c>
      <c r="CN869" s="83" t="e">
        <f t="shared" si="861"/>
        <v>#REF!</v>
      </c>
      <c r="CO869" s="83" t="e">
        <f t="shared" si="861"/>
        <v>#REF!</v>
      </c>
      <c r="CP869" s="83" t="e">
        <f t="shared" si="861"/>
        <v>#REF!</v>
      </c>
      <c r="CQ869" s="83" t="e">
        <f t="shared" si="861"/>
        <v>#REF!</v>
      </c>
      <c r="CR869" s="83" t="e">
        <f t="shared" si="861"/>
        <v>#REF!</v>
      </c>
      <c r="CS869" s="83" t="e">
        <f t="shared" si="861"/>
        <v>#REF!</v>
      </c>
      <c r="CT869" s="83" t="e">
        <f t="shared" si="861"/>
        <v>#REF!</v>
      </c>
      <c r="CU869" s="2" t="e">
        <f t="shared" ref="CU869:CU870" si="862">SUM(CI869:CT869)</f>
        <v>#REF!</v>
      </c>
      <c r="CV869" s="83" t="e">
        <f>-ROUND(CT857*$G869/12,2)</f>
        <v>#REF!</v>
      </c>
      <c r="CW869" s="83" t="e">
        <f t="shared" ref="CW869:DG869" si="863">-ROUND(CV857*$G869/12,2)</f>
        <v>#REF!</v>
      </c>
      <c r="CX869" s="83" t="e">
        <f t="shared" si="863"/>
        <v>#REF!</v>
      </c>
      <c r="CY869" s="83" t="e">
        <f t="shared" si="863"/>
        <v>#REF!</v>
      </c>
      <c r="CZ869" s="83" t="e">
        <f t="shared" si="863"/>
        <v>#REF!</v>
      </c>
      <c r="DA869" s="83" t="e">
        <f t="shared" si="863"/>
        <v>#REF!</v>
      </c>
      <c r="DB869" s="83" t="e">
        <f t="shared" si="863"/>
        <v>#REF!</v>
      </c>
      <c r="DC869" s="83" t="e">
        <f t="shared" si="863"/>
        <v>#REF!</v>
      </c>
      <c r="DD869" s="83" t="e">
        <f t="shared" si="863"/>
        <v>#REF!</v>
      </c>
      <c r="DE869" s="83" t="e">
        <f t="shared" si="863"/>
        <v>#REF!</v>
      </c>
      <c r="DF869" s="83" t="e">
        <f t="shared" si="863"/>
        <v>#REF!</v>
      </c>
      <c r="DG869" s="83" t="e">
        <f t="shared" si="863"/>
        <v>#REF!</v>
      </c>
      <c r="DH869" s="2" t="e">
        <f t="shared" ref="DH869:DH870" si="864">SUM(CV869:DG869)</f>
        <v>#REF!</v>
      </c>
      <c r="DI869" s="83" t="e">
        <f>-ROUND(DG857*$G869/12,2)</f>
        <v>#REF!</v>
      </c>
      <c r="DJ869" s="83" t="e">
        <f t="shared" ref="DJ869:DT869" si="865">-ROUND(DI857*$G869/12,2)</f>
        <v>#REF!</v>
      </c>
      <c r="DK869" s="83" t="e">
        <f t="shared" si="865"/>
        <v>#REF!</v>
      </c>
      <c r="DL869" s="83" t="e">
        <f t="shared" si="865"/>
        <v>#REF!</v>
      </c>
      <c r="DM869" s="83" t="e">
        <f t="shared" si="865"/>
        <v>#REF!</v>
      </c>
      <c r="DN869" s="83" t="e">
        <f t="shared" si="865"/>
        <v>#REF!</v>
      </c>
      <c r="DO869" s="83" t="e">
        <f t="shared" si="865"/>
        <v>#REF!</v>
      </c>
      <c r="DP869" s="83" t="e">
        <f t="shared" si="865"/>
        <v>#REF!</v>
      </c>
      <c r="DQ869" s="83" t="e">
        <f t="shared" si="865"/>
        <v>#REF!</v>
      </c>
      <c r="DR869" s="83" t="e">
        <f t="shared" si="865"/>
        <v>#REF!</v>
      </c>
      <c r="DS869" s="83" t="e">
        <f t="shared" si="865"/>
        <v>#REF!</v>
      </c>
      <c r="DT869" s="83" t="e">
        <f t="shared" si="865"/>
        <v>#REF!</v>
      </c>
      <c r="DU869" s="2" t="e">
        <f t="shared" ref="DU869:DU870" si="866">SUM(DI869:DT869)</f>
        <v>#REF!</v>
      </c>
      <c r="DV869" s="83" t="e">
        <f>-ROUND(DT857*$G869/12,2)</f>
        <v>#REF!</v>
      </c>
      <c r="DW869" s="83" t="e">
        <f t="shared" ref="DW869:EG869" si="867">-ROUND(DV857*$G869/12,2)</f>
        <v>#REF!</v>
      </c>
      <c r="DX869" s="83" t="e">
        <f t="shared" si="867"/>
        <v>#REF!</v>
      </c>
      <c r="DY869" s="83" t="e">
        <f t="shared" si="867"/>
        <v>#REF!</v>
      </c>
      <c r="DZ869" s="83" t="e">
        <f t="shared" si="867"/>
        <v>#REF!</v>
      </c>
      <c r="EA869" s="83" t="e">
        <f t="shared" si="867"/>
        <v>#REF!</v>
      </c>
      <c r="EB869" s="83" t="e">
        <f t="shared" si="867"/>
        <v>#REF!</v>
      </c>
      <c r="EC869" s="83" t="e">
        <f t="shared" si="867"/>
        <v>#REF!</v>
      </c>
      <c r="ED869" s="83" t="e">
        <f t="shared" si="867"/>
        <v>#REF!</v>
      </c>
      <c r="EE869" s="83" t="e">
        <f t="shared" si="867"/>
        <v>#REF!</v>
      </c>
      <c r="EF869" s="83" t="e">
        <f t="shared" si="867"/>
        <v>#REF!</v>
      </c>
      <c r="EG869" s="83" t="e">
        <f t="shared" si="867"/>
        <v>#REF!</v>
      </c>
      <c r="EH869" s="2" t="e">
        <f t="shared" ref="EH869:EH870" si="868">SUM(DV869:EG869)</f>
        <v>#REF!</v>
      </c>
      <c r="EI869" s="2" t="e">
        <f t="shared" si="825"/>
        <v>#REF!</v>
      </c>
    </row>
    <row r="870" spans="1:139" ht="15.75" hidden="1" x14ac:dyDescent="0.25">
      <c r="D870" s="2" t="str">
        <f>D858</f>
        <v>PMO</v>
      </c>
      <c r="E870" s="127"/>
      <c r="F870" s="90" t="s">
        <v>161</v>
      </c>
      <c r="G870" s="155"/>
      <c r="I870" s="83">
        <f>-ROUND(H858*$G870/12,2)</f>
        <v>0</v>
      </c>
      <c r="J870" s="83">
        <f t="shared" ref="J870:T870" si="869">-ROUND(I858*$G870/12,2)</f>
        <v>0</v>
      </c>
      <c r="K870" s="83">
        <f t="shared" si="869"/>
        <v>0</v>
      </c>
      <c r="L870" s="83">
        <f t="shared" si="869"/>
        <v>0</v>
      </c>
      <c r="M870" s="83">
        <f t="shared" si="869"/>
        <v>0</v>
      </c>
      <c r="N870" s="83">
        <f t="shared" si="869"/>
        <v>0</v>
      </c>
      <c r="O870" s="83">
        <f t="shared" si="869"/>
        <v>0</v>
      </c>
      <c r="P870" s="83">
        <f t="shared" si="869"/>
        <v>0</v>
      </c>
      <c r="Q870" s="83">
        <f t="shared" si="869"/>
        <v>0</v>
      </c>
      <c r="R870" s="83">
        <f t="shared" si="869"/>
        <v>0</v>
      </c>
      <c r="S870" s="83">
        <f t="shared" si="869"/>
        <v>0</v>
      </c>
      <c r="T870" s="83">
        <f t="shared" si="869"/>
        <v>0</v>
      </c>
      <c r="U870" s="135">
        <f t="shared" si="827"/>
        <v>0</v>
      </c>
      <c r="V870" s="83">
        <f>-ROUND(T858*$G870/12,2)</f>
        <v>0</v>
      </c>
      <c r="W870" s="83">
        <f t="shared" ref="W870:AG870" si="870">-ROUND(V858*$G870/12,2)</f>
        <v>0</v>
      </c>
      <c r="X870" s="83">
        <f t="shared" si="870"/>
        <v>0</v>
      </c>
      <c r="Y870" s="83">
        <f t="shared" si="870"/>
        <v>0</v>
      </c>
      <c r="Z870" s="83">
        <f t="shared" si="870"/>
        <v>0</v>
      </c>
      <c r="AA870" s="83">
        <f t="shared" si="870"/>
        <v>0</v>
      </c>
      <c r="AB870" s="83">
        <f t="shared" si="870"/>
        <v>0</v>
      </c>
      <c r="AC870" s="83">
        <f t="shared" si="870"/>
        <v>0</v>
      </c>
      <c r="AD870" s="83">
        <f t="shared" si="870"/>
        <v>0</v>
      </c>
      <c r="AE870" s="83">
        <f t="shared" si="870"/>
        <v>0</v>
      </c>
      <c r="AF870" s="83">
        <f t="shared" si="870"/>
        <v>0</v>
      </c>
      <c r="AG870" s="83">
        <f t="shared" si="870"/>
        <v>0</v>
      </c>
      <c r="AH870" s="2">
        <f t="shared" si="852"/>
        <v>0</v>
      </c>
      <c r="AI870" s="83">
        <f>-ROUND(AG858*$G870/12,2)</f>
        <v>0</v>
      </c>
      <c r="AJ870" s="83">
        <f t="shared" ref="AJ870:AT870" si="871">-ROUND(AI858*$G870/12,2)</f>
        <v>0</v>
      </c>
      <c r="AK870" s="83">
        <f t="shared" si="871"/>
        <v>0</v>
      </c>
      <c r="AL870" s="83">
        <f t="shared" si="871"/>
        <v>0</v>
      </c>
      <c r="AM870" s="83">
        <f t="shared" si="871"/>
        <v>0</v>
      </c>
      <c r="AN870" s="83">
        <f t="shared" si="871"/>
        <v>0</v>
      </c>
      <c r="AO870" s="83">
        <f t="shared" si="871"/>
        <v>0</v>
      </c>
      <c r="AP870" s="83">
        <f t="shared" si="871"/>
        <v>0</v>
      </c>
      <c r="AQ870" s="83">
        <f t="shared" si="871"/>
        <v>0</v>
      </c>
      <c r="AR870" s="83">
        <f t="shared" si="871"/>
        <v>0</v>
      </c>
      <c r="AS870" s="83">
        <f t="shared" si="871"/>
        <v>0</v>
      </c>
      <c r="AT870" s="83">
        <f t="shared" si="871"/>
        <v>0</v>
      </c>
      <c r="AU870" s="2">
        <f t="shared" si="854"/>
        <v>0</v>
      </c>
      <c r="AV870" s="83">
        <f>-ROUND(AT858*$G870/12,2)</f>
        <v>0</v>
      </c>
      <c r="AW870" s="83">
        <f t="shared" ref="AW870:BG870" si="872">-ROUND(AV858*$G870/12,2)</f>
        <v>0</v>
      </c>
      <c r="AX870" s="83">
        <f t="shared" si="872"/>
        <v>0</v>
      </c>
      <c r="AY870" s="83">
        <f t="shared" si="872"/>
        <v>0</v>
      </c>
      <c r="AZ870" s="83">
        <f t="shared" si="872"/>
        <v>0</v>
      </c>
      <c r="BA870" s="83">
        <f t="shared" si="872"/>
        <v>0</v>
      </c>
      <c r="BB870" s="83">
        <f t="shared" si="872"/>
        <v>0</v>
      </c>
      <c r="BC870" s="83">
        <f t="shared" si="872"/>
        <v>0</v>
      </c>
      <c r="BD870" s="83">
        <f t="shared" si="872"/>
        <v>0</v>
      </c>
      <c r="BE870" s="83">
        <f t="shared" si="872"/>
        <v>0</v>
      </c>
      <c r="BF870" s="83">
        <f t="shared" si="872"/>
        <v>0</v>
      </c>
      <c r="BG870" s="83">
        <f t="shared" si="872"/>
        <v>0</v>
      </c>
      <c r="BH870" s="2">
        <f t="shared" si="856"/>
        <v>0</v>
      </c>
      <c r="BI870" s="83">
        <f>-ROUND(BG858*$G870/12,2)</f>
        <v>0</v>
      </c>
      <c r="BJ870" s="83">
        <f t="shared" ref="BJ870:BT870" si="873">-ROUND(BI858*$G870/12,2)</f>
        <v>0</v>
      </c>
      <c r="BK870" s="83">
        <f t="shared" si="873"/>
        <v>0</v>
      </c>
      <c r="BL870" s="83">
        <f t="shared" si="873"/>
        <v>0</v>
      </c>
      <c r="BM870" s="83">
        <f t="shared" si="873"/>
        <v>0</v>
      </c>
      <c r="BN870" s="83">
        <f t="shared" si="873"/>
        <v>0</v>
      </c>
      <c r="BO870" s="83">
        <f t="shared" si="873"/>
        <v>0</v>
      </c>
      <c r="BP870" s="83">
        <f t="shared" si="873"/>
        <v>0</v>
      </c>
      <c r="BQ870" s="83">
        <f t="shared" si="873"/>
        <v>0</v>
      </c>
      <c r="BR870" s="83">
        <f t="shared" si="873"/>
        <v>0</v>
      </c>
      <c r="BS870" s="83">
        <f t="shared" si="873"/>
        <v>0</v>
      </c>
      <c r="BT870" s="83">
        <f t="shared" si="873"/>
        <v>0</v>
      </c>
      <c r="BU870" s="2">
        <f t="shared" si="858"/>
        <v>0</v>
      </c>
      <c r="BV870" s="83">
        <f>-ROUND(BT858*$G870/12,2)</f>
        <v>0</v>
      </c>
      <c r="BW870" s="83">
        <f t="shared" ref="BW870:CG870" si="874">-ROUND(BV858*$G870/12,2)</f>
        <v>0</v>
      </c>
      <c r="BX870" s="83">
        <f t="shared" si="874"/>
        <v>0</v>
      </c>
      <c r="BY870" s="83">
        <f t="shared" si="874"/>
        <v>0</v>
      </c>
      <c r="BZ870" s="83">
        <f t="shared" si="874"/>
        <v>0</v>
      </c>
      <c r="CA870" s="83">
        <f t="shared" si="874"/>
        <v>0</v>
      </c>
      <c r="CB870" s="83">
        <f t="shared" si="874"/>
        <v>0</v>
      </c>
      <c r="CC870" s="83">
        <f t="shared" si="874"/>
        <v>0</v>
      </c>
      <c r="CD870" s="83">
        <f t="shared" si="874"/>
        <v>0</v>
      </c>
      <c r="CE870" s="83">
        <f t="shared" si="874"/>
        <v>0</v>
      </c>
      <c r="CF870" s="83">
        <f t="shared" si="874"/>
        <v>0</v>
      </c>
      <c r="CG870" s="83">
        <f t="shared" si="874"/>
        <v>0</v>
      </c>
      <c r="CH870" s="2">
        <f t="shared" si="860"/>
        <v>0</v>
      </c>
      <c r="CI870" s="83">
        <f>-ROUND(CG858*$G870/12,2)</f>
        <v>0</v>
      </c>
      <c r="CJ870" s="83">
        <f t="shared" ref="CJ870:CT870" si="875">-ROUND(CI858*$G870/12,2)</f>
        <v>0</v>
      </c>
      <c r="CK870" s="83">
        <f t="shared" si="875"/>
        <v>0</v>
      </c>
      <c r="CL870" s="83">
        <f t="shared" si="875"/>
        <v>0</v>
      </c>
      <c r="CM870" s="83">
        <f t="shared" si="875"/>
        <v>0</v>
      </c>
      <c r="CN870" s="83">
        <f t="shared" si="875"/>
        <v>0</v>
      </c>
      <c r="CO870" s="83">
        <f t="shared" si="875"/>
        <v>0</v>
      </c>
      <c r="CP870" s="83">
        <f t="shared" si="875"/>
        <v>0</v>
      </c>
      <c r="CQ870" s="83">
        <f t="shared" si="875"/>
        <v>0</v>
      </c>
      <c r="CR870" s="83">
        <f t="shared" si="875"/>
        <v>0</v>
      </c>
      <c r="CS870" s="83">
        <f t="shared" si="875"/>
        <v>0</v>
      </c>
      <c r="CT870" s="83">
        <f t="shared" si="875"/>
        <v>0</v>
      </c>
      <c r="CU870" s="2">
        <f t="shared" si="862"/>
        <v>0</v>
      </c>
      <c r="CV870" s="83">
        <f>-ROUND(CT858*$G870/12,2)</f>
        <v>0</v>
      </c>
      <c r="CW870" s="83">
        <f t="shared" ref="CW870:DG870" si="876">-ROUND(CV858*$G870/12,2)</f>
        <v>0</v>
      </c>
      <c r="CX870" s="83">
        <f t="shared" si="876"/>
        <v>0</v>
      </c>
      <c r="CY870" s="83">
        <f t="shared" si="876"/>
        <v>0</v>
      </c>
      <c r="CZ870" s="83">
        <f t="shared" si="876"/>
        <v>0</v>
      </c>
      <c r="DA870" s="83">
        <f t="shared" si="876"/>
        <v>0</v>
      </c>
      <c r="DB870" s="83">
        <f t="shared" si="876"/>
        <v>0</v>
      </c>
      <c r="DC870" s="83">
        <f t="shared" si="876"/>
        <v>0</v>
      </c>
      <c r="DD870" s="83">
        <f t="shared" si="876"/>
        <v>0</v>
      </c>
      <c r="DE870" s="83">
        <f t="shared" si="876"/>
        <v>0</v>
      </c>
      <c r="DF870" s="83">
        <f t="shared" si="876"/>
        <v>0</v>
      </c>
      <c r="DG870" s="83">
        <f t="shared" si="876"/>
        <v>0</v>
      </c>
      <c r="DH870" s="2">
        <f t="shared" si="864"/>
        <v>0</v>
      </c>
      <c r="DI870" s="83">
        <f>-ROUND(DG858*$G870/12,2)</f>
        <v>0</v>
      </c>
      <c r="DJ870" s="83">
        <f t="shared" ref="DJ870:DT870" si="877">-ROUND(DI858*$G870/12,2)</f>
        <v>0</v>
      </c>
      <c r="DK870" s="83">
        <f t="shared" si="877"/>
        <v>0</v>
      </c>
      <c r="DL870" s="83">
        <f t="shared" si="877"/>
        <v>0</v>
      </c>
      <c r="DM870" s="83">
        <f t="shared" si="877"/>
        <v>0</v>
      </c>
      <c r="DN870" s="83">
        <f t="shared" si="877"/>
        <v>0</v>
      </c>
      <c r="DO870" s="83">
        <f t="shared" si="877"/>
        <v>0</v>
      </c>
      <c r="DP870" s="83">
        <f t="shared" si="877"/>
        <v>0</v>
      </c>
      <c r="DQ870" s="83">
        <f t="shared" si="877"/>
        <v>0</v>
      </c>
      <c r="DR870" s="83">
        <f t="shared" si="877"/>
        <v>0</v>
      </c>
      <c r="DS870" s="83">
        <f t="shared" si="877"/>
        <v>0</v>
      </c>
      <c r="DT870" s="83">
        <f t="shared" si="877"/>
        <v>0</v>
      </c>
      <c r="DU870" s="2">
        <f t="shared" si="866"/>
        <v>0</v>
      </c>
      <c r="DV870" s="83">
        <f>-ROUND(DT858*$G870/12,2)</f>
        <v>0</v>
      </c>
      <c r="DW870" s="83">
        <f t="shared" ref="DW870:EG870" si="878">-ROUND(DV858*$G870/12,2)</f>
        <v>0</v>
      </c>
      <c r="DX870" s="83">
        <f t="shared" si="878"/>
        <v>0</v>
      </c>
      <c r="DY870" s="83">
        <f t="shared" si="878"/>
        <v>0</v>
      </c>
      <c r="DZ870" s="83">
        <f t="shared" si="878"/>
        <v>0</v>
      </c>
      <c r="EA870" s="83">
        <f t="shared" si="878"/>
        <v>0</v>
      </c>
      <c r="EB870" s="83">
        <f t="shared" si="878"/>
        <v>0</v>
      </c>
      <c r="EC870" s="83">
        <f t="shared" si="878"/>
        <v>0</v>
      </c>
      <c r="ED870" s="83">
        <f t="shared" si="878"/>
        <v>0</v>
      </c>
      <c r="EE870" s="83">
        <f t="shared" si="878"/>
        <v>0</v>
      </c>
      <c r="EF870" s="83">
        <f t="shared" si="878"/>
        <v>0</v>
      </c>
      <c r="EG870" s="83">
        <f t="shared" si="878"/>
        <v>0</v>
      </c>
      <c r="EH870" s="2">
        <f t="shared" si="868"/>
        <v>0</v>
      </c>
      <c r="EI870" s="2">
        <f t="shared" si="825"/>
        <v>0</v>
      </c>
    </row>
    <row r="871" spans="1:139" hidden="1" x14ac:dyDescent="0.2">
      <c r="E871" s="127"/>
      <c r="I871" s="156">
        <f t="shared" ref="I871:T871" si="879">I863+I865+I867+I869</f>
        <v>0</v>
      </c>
      <c r="J871" s="156">
        <f t="shared" si="879"/>
        <v>0</v>
      </c>
      <c r="K871" s="156">
        <f t="shared" si="879"/>
        <v>0</v>
      </c>
      <c r="L871" s="156">
        <f t="shared" si="879"/>
        <v>0</v>
      </c>
      <c r="M871" s="156">
        <f t="shared" si="879"/>
        <v>0</v>
      </c>
      <c r="N871" s="156">
        <f t="shared" si="879"/>
        <v>0</v>
      </c>
      <c r="O871" s="156">
        <f t="shared" si="879"/>
        <v>0</v>
      </c>
      <c r="P871" s="156">
        <f t="shared" si="879"/>
        <v>0</v>
      </c>
      <c r="Q871" s="156">
        <f t="shared" si="879"/>
        <v>0</v>
      </c>
      <c r="R871" s="156">
        <f t="shared" si="879"/>
        <v>0</v>
      </c>
      <c r="S871" s="156">
        <f t="shared" si="879"/>
        <v>0</v>
      </c>
      <c r="T871" s="156">
        <f t="shared" si="879"/>
        <v>0</v>
      </c>
      <c r="U871" s="156">
        <f>U863+U865+U867+U869</f>
        <v>0</v>
      </c>
      <c r="V871" s="157">
        <f t="shared" ref="V871:CG871" si="880">SUM(V863:V870)</f>
        <v>0</v>
      </c>
      <c r="W871" s="157" t="e">
        <f t="shared" si="880"/>
        <v>#REF!</v>
      </c>
      <c r="X871" s="157" t="e">
        <f t="shared" si="880"/>
        <v>#REF!</v>
      </c>
      <c r="Y871" s="157" t="e">
        <f t="shared" si="880"/>
        <v>#REF!</v>
      </c>
      <c r="Z871" s="157" t="e">
        <f t="shared" si="880"/>
        <v>#REF!</v>
      </c>
      <c r="AA871" s="157" t="e">
        <f t="shared" si="880"/>
        <v>#REF!</v>
      </c>
      <c r="AB871" s="157" t="e">
        <f t="shared" si="880"/>
        <v>#REF!</v>
      </c>
      <c r="AC871" s="157" t="e">
        <f t="shared" si="880"/>
        <v>#REF!</v>
      </c>
      <c r="AD871" s="157" t="e">
        <f t="shared" si="880"/>
        <v>#REF!</v>
      </c>
      <c r="AE871" s="157" t="e">
        <f t="shared" si="880"/>
        <v>#REF!</v>
      </c>
      <c r="AF871" s="157" t="e">
        <f t="shared" si="880"/>
        <v>#REF!</v>
      </c>
      <c r="AG871" s="157" t="e">
        <f t="shared" si="880"/>
        <v>#REF!</v>
      </c>
      <c r="AH871" s="158" t="e">
        <f t="shared" si="880"/>
        <v>#REF!</v>
      </c>
      <c r="AI871" s="157" t="e">
        <f t="shared" si="880"/>
        <v>#REF!</v>
      </c>
      <c r="AJ871" s="157" t="e">
        <f t="shared" si="880"/>
        <v>#REF!</v>
      </c>
      <c r="AK871" s="157" t="e">
        <f t="shared" si="880"/>
        <v>#REF!</v>
      </c>
      <c r="AL871" s="157" t="e">
        <f t="shared" si="880"/>
        <v>#REF!</v>
      </c>
      <c r="AM871" s="157" t="e">
        <f t="shared" si="880"/>
        <v>#REF!</v>
      </c>
      <c r="AN871" s="157" t="e">
        <f t="shared" si="880"/>
        <v>#REF!</v>
      </c>
      <c r="AO871" s="157" t="e">
        <f t="shared" si="880"/>
        <v>#REF!</v>
      </c>
      <c r="AP871" s="157" t="e">
        <f t="shared" si="880"/>
        <v>#REF!</v>
      </c>
      <c r="AQ871" s="157" t="e">
        <f t="shared" si="880"/>
        <v>#REF!</v>
      </c>
      <c r="AR871" s="157" t="e">
        <f t="shared" si="880"/>
        <v>#REF!</v>
      </c>
      <c r="AS871" s="157" t="e">
        <f t="shared" si="880"/>
        <v>#REF!</v>
      </c>
      <c r="AT871" s="157" t="e">
        <f t="shared" si="880"/>
        <v>#REF!</v>
      </c>
      <c r="AU871" s="158" t="e">
        <f t="shared" si="880"/>
        <v>#REF!</v>
      </c>
      <c r="AV871" s="157" t="e">
        <f t="shared" si="880"/>
        <v>#REF!</v>
      </c>
      <c r="AW871" s="157" t="e">
        <f t="shared" si="880"/>
        <v>#REF!</v>
      </c>
      <c r="AX871" s="157" t="e">
        <f t="shared" si="880"/>
        <v>#REF!</v>
      </c>
      <c r="AY871" s="157" t="e">
        <f t="shared" si="880"/>
        <v>#REF!</v>
      </c>
      <c r="AZ871" s="157" t="e">
        <f t="shared" si="880"/>
        <v>#REF!</v>
      </c>
      <c r="BA871" s="157" t="e">
        <f t="shared" si="880"/>
        <v>#REF!</v>
      </c>
      <c r="BB871" s="157" t="e">
        <f t="shared" si="880"/>
        <v>#REF!</v>
      </c>
      <c r="BC871" s="157" t="e">
        <f t="shared" si="880"/>
        <v>#REF!</v>
      </c>
      <c r="BD871" s="157" t="e">
        <f t="shared" si="880"/>
        <v>#REF!</v>
      </c>
      <c r="BE871" s="157" t="e">
        <f t="shared" si="880"/>
        <v>#REF!</v>
      </c>
      <c r="BF871" s="157" t="e">
        <f t="shared" si="880"/>
        <v>#REF!</v>
      </c>
      <c r="BG871" s="157" t="e">
        <f t="shared" si="880"/>
        <v>#REF!</v>
      </c>
      <c r="BH871" s="158" t="e">
        <f t="shared" si="880"/>
        <v>#REF!</v>
      </c>
      <c r="BI871" s="157" t="e">
        <f t="shared" si="880"/>
        <v>#REF!</v>
      </c>
      <c r="BJ871" s="157" t="e">
        <f t="shared" si="880"/>
        <v>#REF!</v>
      </c>
      <c r="BK871" s="157" t="e">
        <f t="shared" si="880"/>
        <v>#REF!</v>
      </c>
      <c r="BL871" s="157" t="e">
        <f t="shared" si="880"/>
        <v>#REF!</v>
      </c>
      <c r="BM871" s="157" t="e">
        <f t="shared" si="880"/>
        <v>#REF!</v>
      </c>
      <c r="BN871" s="157" t="e">
        <f t="shared" si="880"/>
        <v>#REF!</v>
      </c>
      <c r="BO871" s="157" t="e">
        <f t="shared" si="880"/>
        <v>#REF!</v>
      </c>
      <c r="BP871" s="157" t="e">
        <f t="shared" si="880"/>
        <v>#REF!</v>
      </c>
      <c r="BQ871" s="157" t="e">
        <f t="shared" si="880"/>
        <v>#REF!</v>
      </c>
      <c r="BR871" s="157" t="e">
        <f t="shared" si="880"/>
        <v>#REF!</v>
      </c>
      <c r="BS871" s="157" t="e">
        <f t="shared" si="880"/>
        <v>#REF!</v>
      </c>
      <c r="BT871" s="157" t="e">
        <f t="shared" si="880"/>
        <v>#REF!</v>
      </c>
      <c r="BU871" s="158" t="e">
        <f t="shared" si="880"/>
        <v>#REF!</v>
      </c>
      <c r="BV871" s="157" t="e">
        <f t="shared" si="880"/>
        <v>#REF!</v>
      </c>
      <c r="BW871" s="157" t="e">
        <f t="shared" si="880"/>
        <v>#REF!</v>
      </c>
      <c r="BX871" s="157" t="e">
        <f t="shared" si="880"/>
        <v>#REF!</v>
      </c>
      <c r="BY871" s="157" t="e">
        <f t="shared" si="880"/>
        <v>#REF!</v>
      </c>
      <c r="BZ871" s="157" t="e">
        <f t="shared" si="880"/>
        <v>#REF!</v>
      </c>
      <c r="CA871" s="157" t="e">
        <f t="shared" si="880"/>
        <v>#REF!</v>
      </c>
      <c r="CB871" s="157" t="e">
        <f t="shared" si="880"/>
        <v>#REF!</v>
      </c>
      <c r="CC871" s="157" t="e">
        <f t="shared" si="880"/>
        <v>#REF!</v>
      </c>
      <c r="CD871" s="157" t="e">
        <f t="shared" si="880"/>
        <v>#REF!</v>
      </c>
      <c r="CE871" s="157" t="e">
        <f t="shared" si="880"/>
        <v>#REF!</v>
      </c>
      <c r="CF871" s="157" t="e">
        <f t="shared" si="880"/>
        <v>#REF!</v>
      </c>
      <c r="CG871" s="157" t="e">
        <f t="shared" si="880"/>
        <v>#REF!</v>
      </c>
      <c r="CH871" s="158" t="e">
        <f t="shared" ref="CH871:EI871" si="881">SUM(CH863:CH870)</f>
        <v>#REF!</v>
      </c>
      <c r="CI871" s="157" t="e">
        <f t="shared" si="881"/>
        <v>#REF!</v>
      </c>
      <c r="CJ871" s="157" t="e">
        <f t="shared" si="881"/>
        <v>#REF!</v>
      </c>
      <c r="CK871" s="157" t="e">
        <f t="shared" si="881"/>
        <v>#REF!</v>
      </c>
      <c r="CL871" s="157" t="e">
        <f t="shared" si="881"/>
        <v>#REF!</v>
      </c>
      <c r="CM871" s="157" t="e">
        <f t="shared" si="881"/>
        <v>#REF!</v>
      </c>
      <c r="CN871" s="157" t="e">
        <f t="shared" si="881"/>
        <v>#REF!</v>
      </c>
      <c r="CO871" s="157" t="e">
        <f t="shared" si="881"/>
        <v>#REF!</v>
      </c>
      <c r="CP871" s="157" t="e">
        <f t="shared" si="881"/>
        <v>#REF!</v>
      </c>
      <c r="CQ871" s="157" t="e">
        <f t="shared" si="881"/>
        <v>#REF!</v>
      </c>
      <c r="CR871" s="157" t="e">
        <f t="shared" si="881"/>
        <v>#REF!</v>
      </c>
      <c r="CS871" s="157" t="e">
        <f t="shared" si="881"/>
        <v>#REF!</v>
      </c>
      <c r="CT871" s="157" t="e">
        <f t="shared" si="881"/>
        <v>#REF!</v>
      </c>
      <c r="CU871" s="158" t="e">
        <f t="shared" si="881"/>
        <v>#REF!</v>
      </c>
      <c r="CV871" s="157" t="e">
        <f t="shared" si="881"/>
        <v>#REF!</v>
      </c>
      <c r="CW871" s="157" t="e">
        <f t="shared" si="881"/>
        <v>#REF!</v>
      </c>
      <c r="CX871" s="157" t="e">
        <f t="shared" si="881"/>
        <v>#REF!</v>
      </c>
      <c r="CY871" s="157" t="e">
        <f t="shared" si="881"/>
        <v>#REF!</v>
      </c>
      <c r="CZ871" s="157" t="e">
        <f t="shared" si="881"/>
        <v>#REF!</v>
      </c>
      <c r="DA871" s="157" t="e">
        <f t="shared" si="881"/>
        <v>#REF!</v>
      </c>
      <c r="DB871" s="157" t="e">
        <f t="shared" si="881"/>
        <v>#REF!</v>
      </c>
      <c r="DC871" s="157" t="e">
        <f t="shared" si="881"/>
        <v>#REF!</v>
      </c>
      <c r="DD871" s="157" t="e">
        <f t="shared" si="881"/>
        <v>#REF!</v>
      </c>
      <c r="DE871" s="157" t="e">
        <f t="shared" si="881"/>
        <v>#REF!</v>
      </c>
      <c r="DF871" s="157" t="e">
        <f t="shared" si="881"/>
        <v>#REF!</v>
      </c>
      <c r="DG871" s="157" t="e">
        <f t="shared" si="881"/>
        <v>#REF!</v>
      </c>
      <c r="DH871" s="158" t="e">
        <f t="shared" si="881"/>
        <v>#REF!</v>
      </c>
      <c r="DI871" s="157" t="e">
        <f t="shared" si="881"/>
        <v>#REF!</v>
      </c>
      <c r="DJ871" s="157" t="e">
        <f t="shared" si="881"/>
        <v>#REF!</v>
      </c>
      <c r="DK871" s="157" t="e">
        <f t="shared" si="881"/>
        <v>#REF!</v>
      </c>
      <c r="DL871" s="157" t="e">
        <f t="shared" si="881"/>
        <v>#REF!</v>
      </c>
      <c r="DM871" s="157" t="e">
        <f t="shared" si="881"/>
        <v>#REF!</v>
      </c>
      <c r="DN871" s="157" t="e">
        <f t="shared" si="881"/>
        <v>#REF!</v>
      </c>
      <c r="DO871" s="157" t="e">
        <f t="shared" si="881"/>
        <v>#REF!</v>
      </c>
      <c r="DP871" s="157" t="e">
        <f t="shared" si="881"/>
        <v>#REF!</v>
      </c>
      <c r="DQ871" s="157" t="e">
        <f t="shared" si="881"/>
        <v>#REF!</v>
      </c>
      <c r="DR871" s="157" t="e">
        <f t="shared" si="881"/>
        <v>#REF!</v>
      </c>
      <c r="DS871" s="157" t="e">
        <f t="shared" si="881"/>
        <v>#REF!</v>
      </c>
      <c r="DT871" s="157" t="e">
        <f t="shared" si="881"/>
        <v>#REF!</v>
      </c>
      <c r="DU871" s="158" t="e">
        <f t="shared" si="881"/>
        <v>#REF!</v>
      </c>
      <c r="DV871" s="157" t="e">
        <f t="shared" si="881"/>
        <v>#REF!</v>
      </c>
      <c r="DW871" s="157" t="e">
        <f t="shared" si="881"/>
        <v>#REF!</v>
      </c>
      <c r="DX871" s="157" t="e">
        <f t="shared" si="881"/>
        <v>#REF!</v>
      </c>
      <c r="DY871" s="157" t="e">
        <f t="shared" si="881"/>
        <v>#REF!</v>
      </c>
      <c r="DZ871" s="157" t="e">
        <f t="shared" si="881"/>
        <v>#REF!</v>
      </c>
      <c r="EA871" s="157" t="e">
        <f t="shared" si="881"/>
        <v>#REF!</v>
      </c>
      <c r="EB871" s="157" t="e">
        <f t="shared" si="881"/>
        <v>#REF!</v>
      </c>
      <c r="EC871" s="157" t="e">
        <f t="shared" si="881"/>
        <v>#REF!</v>
      </c>
      <c r="ED871" s="157" t="e">
        <f t="shared" si="881"/>
        <v>#REF!</v>
      </c>
      <c r="EE871" s="157" t="e">
        <f t="shared" si="881"/>
        <v>#REF!</v>
      </c>
      <c r="EF871" s="157" t="e">
        <f t="shared" si="881"/>
        <v>#REF!</v>
      </c>
      <c r="EG871" s="157" t="e">
        <f t="shared" si="881"/>
        <v>#REF!</v>
      </c>
      <c r="EH871" s="158" t="e">
        <f t="shared" si="881"/>
        <v>#REF!</v>
      </c>
      <c r="EI871" s="157" t="e">
        <f t="shared" si="881"/>
        <v>#REF!</v>
      </c>
    </row>
    <row r="872" spans="1:139" hidden="1" x14ac:dyDescent="0.2">
      <c r="E872" s="127"/>
      <c r="I872" s="162"/>
      <c r="J872" s="162"/>
      <c r="K872" s="162"/>
      <c r="L872" s="162"/>
      <c r="M872" s="162"/>
      <c r="N872" s="162"/>
      <c r="O872" s="162"/>
      <c r="P872" s="162"/>
      <c r="Q872" s="162"/>
      <c r="R872" s="162"/>
      <c r="S872" s="162"/>
      <c r="T872" s="162"/>
      <c r="U872" s="146">
        <f>SUM(I871:T871)-U871</f>
        <v>0</v>
      </c>
      <c r="AH872" s="146" t="e">
        <f>SUM(V871:AG871)-AH871</f>
        <v>#REF!</v>
      </c>
      <c r="AU872" s="146" t="e">
        <f>SUM(AI871:AT871)-AU871</f>
        <v>#REF!</v>
      </c>
      <c r="BH872" s="146" t="e">
        <f>SUM(AV871:BG871)-BH871</f>
        <v>#REF!</v>
      </c>
      <c r="BU872" s="146" t="e">
        <f>SUM(BI871:BT871)-BU871</f>
        <v>#REF!</v>
      </c>
      <c r="CH872" s="146" t="e">
        <f>SUM(BV871:CG871)-CH871</f>
        <v>#REF!</v>
      </c>
      <c r="CU872" s="146" t="e">
        <f>SUM(CI871:CT871)-CU871</f>
        <v>#REF!</v>
      </c>
      <c r="DH872" s="146" t="e">
        <f>SUM(CV871:DG871)-DH871</f>
        <v>#REF!</v>
      </c>
      <c r="DU872" s="146" t="e">
        <f>SUM(DI871:DT871)-DU871</f>
        <v>#REF!</v>
      </c>
      <c r="EH872" s="146" t="e">
        <f>SUM(DV871:EG871)-EH871</f>
        <v>#REF!</v>
      </c>
    </row>
    <row r="873" spans="1:139" hidden="1" x14ac:dyDescent="0.2">
      <c r="E873" s="127"/>
    </row>
    <row r="874" spans="1:139" s="1" customFormat="1" ht="18.75" hidden="1" x14ac:dyDescent="0.3">
      <c r="B874" s="163" t="s">
        <v>129</v>
      </c>
      <c r="F874" s="2"/>
      <c r="G874" s="2"/>
      <c r="H874" s="152" t="str">
        <f>H850</f>
        <v>Dec'22</v>
      </c>
      <c r="I874" s="85" t="s">
        <v>85</v>
      </c>
      <c r="J874" s="85" t="s">
        <v>86</v>
      </c>
      <c r="K874" s="85" t="s">
        <v>87</v>
      </c>
      <c r="L874" s="85" t="s">
        <v>88</v>
      </c>
      <c r="M874" s="85" t="s">
        <v>47</v>
      </c>
      <c r="N874" s="85" t="s">
        <v>89</v>
      </c>
      <c r="O874" s="85" t="s">
        <v>90</v>
      </c>
      <c r="P874" s="85" t="s">
        <v>91</v>
      </c>
      <c r="Q874" s="85" t="s">
        <v>92</v>
      </c>
      <c r="R874" s="85" t="s">
        <v>93</v>
      </c>
      <c r="S874" s="85" t="s">
        <v>94</v>
      </c>
      <c r="T874" s="85" t="s">
        <v>95</v>
      </c>
      <c r="V874" s="85" t="s">
        <v>85</v>
      </c>
      <c r="W874" s="85" t="s">
        <v>86</v>
      </c>
      <c r="X874" s="85" t="s">
        <v>87</v>
      </c>
      <c r="Y874" s="85" t="s">
        <v>88</v>
      </c>
      <c r="Z874" s="85" t="s">
        <v>47</v>
      </c>
      <c r="AA874" s="85" t="s">
        <v>89</v>
      </c>
      <c r="AB874" s="85" t="s">
        <v>90</v>
      </c>
      <c r="AC874" s="85" t="s">
        <v>91</v>
      </c>
      <c r="AD874" s="85" t="s">
        <v>92</v>
      </c>
      <c r="AE874" s="85" t="s">
        <v>93</v>
      </c>
      <c r="AF874" s="85" t="s">
        <v>94</v>
      </c>
      <c r="AG874" s="85" t="s">
        <v>95</v>
      </c>
      <c r="AI874" s="85" t="s">
        <v>85</v>
      </c>
      <c r="AJ874" s="85" t="s">
        <v>86</v>
      </c>
      <c r="AK874" s="85" t="s">
        <v>87</v>
      </c>
      <c r="AL874" s="85" t="s">
        <v>88</v>
      </c>
      <c r="AM874" s="85" t="s">
        <v>47</v>
      </c>
      <c r="AN874" s="85" t="s">
        <v>89</v>
      </c>
      <c r="AO874" s="85" t="s">
        <v>90</v>
      </c>
      <c r="AP874" s="85" t="s">
        <v>91</v>
      </c>
      <c r="AQ874" s="85" t="s">
        <v>92</v>
      </c>
      <c r="AR874" s="85" t="s">
        <v>93</v>
      </c>
      <c r="AS874" s="85" t="s">
        <v>94</v>
      </c>
      <c r="AT874" s="85" t="s">
        <v>95</v>
      </c>
      <c r="AV874" s="85" t="s">
        <v>85</v>
      </c>
      <c r="AW874" s="85" t="s">
        <v>86</v>
      </c>
      <c r="AX874" s="85" t="s">
        <v>87</v>
      </c>
      <c r="AY874" s="85" t="s">
        <v>88</v>
      </c>
      <c r="AZ874" s="85" t="s">
        <v>47</v>
      </c>
      <c r="BA874" s="85" t="s">
        <v>89</v>
      </c>
      <c r="BB874" s="85" t="s">
        <v>90</v>
      </c>
      <c r="BC874" s="85" t="s">
        <v>91</v>
      </c>
      <c r="BD874" s="85" t="s">
        <v>92</v>
      </c>
      <c r="BE874" s="85" t="s">
        <v>93</v>
      </c>
      <c r="BF874" s="85" t="s">
        <v>94</v>
      </c>
      <c r="BG874" s="85" t="s">
        <v>95</v>
      </c>
      <c r="BI874" s="85" t="s">
        <v>85</v>
      </c>
      <c r="BJ874" s="85" t="s">
        <v>86</v>
      </c>
      <c r="BK874" s="85" t="s">
        <v>87</v>
      </c>
      <c r="BL874" s="85" t="s">
        <v>88</v>
      </c>
      <c r="BM874" s="85" t="s">
        <v>47</v>
      </c>
      <c r="BN874" s="85" t="s">
        <v>89</v>
      </c>
      <c r="BO874" s="85" t="s">
        <v>90</v>
      </c>
      <c r="BP874" s="85" t="s">
        <v>91</v>
      </c>
      <c r="BQ874" s="85" t="s">
        <v>92</v>
      </c>
      <c r="BR874" s="85" t="s">
        <v>93</v>
      </c>
      <c r="BS874" s="85" t="s">
        <v>94</v>
      </c>
      <c r="BT874" s="85" t="s">
        <v>95</v>
      </c>
      <c r="BV874" s="85" t="s">
        <v>85</v>
      </c>
      <c r="BW874" s="85" t="s">
        <v>86</v>
      </c>
      <c r="BX874" s="85" t="s">
        <v>87</v>
      </c>
      <c r="BY874" s="85" t="s">
        <v>88</v>
      </c>
      <c r="BZ874" s="85" t="s">
        <v>47</v>
      </c>
      <c r="CA874" s="85" t="s">
        <v>89</v>
      </c>
      <c r="CB874" s="85" t="s">
        <v>90</v>
      </c>
      <c r="CC874" s="85" t="s">
        <v>91</v>
      </c>
      <c r="CD874" s="85" t="s">
        <v>92</v>
      </c>
      <c r="CE874" s="85" t="s">
        <v>93</v>
      </c>
      <c r="CF874" s="85" t="s">
        <v>94</v>
      </c>
      <c r="CG874" s="85" t="s">
        <v>95</v>
      </c>
      <c r="CI874" s="85" t="s">
        <v>85</v>
      </c>
      <c r="CJ874" s="85" t="s">
        <v>86</v>
      </c>
      <c r="CK874" s="85" t="s">
        <v>87</v>
      </c>
      <c r="CL874" s="85" t="s">
        <v>88</v>
      </c>
      <c r="CM874" s="85" t="s">
        <v>47</v>
      </c>
      <c r="CN874" s="85" t="s">
        <v>89</v>
      </c>
      <c r="CO874" s="85" t="s">
        <v>90</v>
      </c>
      <c r="CP874" s="85" t="s">
        <v>91</v>
      </c>
      <c r="CQ874" s="85" t="s">
        <v>92</v>
      </c>
      <c r="CR874" s="85" t="s">
        <v>93</v>
      </c>
      <c r="CS874" s="85" t="s">
        <v>94</v>
      </c>
      <c r="CT874" s="85" t="s">
        <v>95</v>
      </c>
      <c r="CV874" s="85" t="s">
        <v>85</v>
      </c>
      <c r="CW874" s="85" t="s">
        <v>86</v>
      </c>
      <c r="CX874" s="85" t="s">
        <v>87</v>
      </c>
      <c r="CY874" s="85" t="s">
        <v>88</v>
      </c>
      <c r="CZ874" s="85" t="s">
        <v>47</v>
      </c>
      <c r="DA874" s="85" t="s">
        <v>89</v>
      </c>
      <c r="DB874" s="85" t="s">
        <v>90</v>
      </c>
      <c r="DC874" s="85" t="s">
        <v>91</v>
      </c>
      <c r="DD874" s="85" t="s">
        <v>92</v>
      </c>
      <c r="DE874" s="85" t="s">
        <v>93</v>
      </c>
      <c r="DF874" s="85" t="s">
        <v>94</v>
      </c>
      <c r="DG874" s="85" t="s">
        <v>95</v>
      </c>
      <c r="DI874" s="85" t="s">
        <v>85</v>
      </c>
      <c r="DJ874" s="85" t="s">
        <v>86</v>
      </c>
      <c r="DK874" s="85" t="s">
        <v>87</v>
      </c>
      <c r="DL874" s="85" t="s">
        <v>88</v>
      </c>
      <c r="DM874" s="85" t="s">
        <v>47</v>
      </c>
      <c r="DN874" s="85" t="s">
        <v>89</v>
      </c>
      <c r="DO874" s="85" t="s">
        <v>90</v>
      </c>
      <c r="DP874" s="85" t="s">
        <v>91</v>
      </c>
      <c r="DQ874" s="85" t="s">
        <v>92</v>
      </c>
      <c r="DR874" s="85" t="s">
        <v>93</v>
      </c>
      <c r="DS874" s="85" t="s">
        <v>94</v>
      </c>
      <c r="DT874" s="85" t="s">
        <v>95</v>
      </c>
      <c r="DV874" s="85" t="s">
        <v>85</v>
      </c>
      <c r="DW874" s="85" t="s">
        <v>86</v>
      </c>
      <c r="DX874" s="85" t="s">
        <v>87</v>
      </c>
      <c r="DY874" s="85" t="s">
        <v>88</v>
      </c>
      <c r="DZ874" s="85" t="s">
        <v>47</v>
      </c>
      <c r="EA874" s="85" t="s">
        <v>89</v>
      </c>
      <c r="EB874" s="85" t="s">
        <v>90</v>
      </c>
      <c r="EC874" s="85" t="s">
        <v>91</v>
      </c>
      <c r="ED874" s="85" t="s">
        <v>92</v>
      </c>
      <c r="EE874" s="85" t="s">
        <v>93</v>
      </c>
      <c r="EF874" s="85" t="s">
        <v>94</v>
      </c>
      <c r="EG874" s="85" t="s">
        <v>95</v>
      </c>
    </row>
    <row r="875" spans="1:139" ht="15.75" hidden="1" x14ac:dyDescent="0.25">
      <c r="A875" s="2">
        <v>1</v>
      </c>
      <c r="B875" s="1" t="str">
        <f>B863</f>
        <v>FP</v>
      </c>
      <c r="C875" s="1"/>
      <c r="D875" s="1"/>
      <c r="E875" s="81" t="str">
        <f>E863</f>
        <v>FP Name</v>
      </c>
      <c r="H875" s="138">
        <v>0</v>
      </c>
      <c r="I875" s="83">
        <f t="shared" ref="I875:T875" si="882">H875+I863</f>
        <v>0</v>
      </c>
      <c r="J875" s="83">
        <f t="shared" si="882"/>
        <v>0</v>
      </c>
      <c r="K875" s="83">
        <f t="shared" si="882"/>
        <v>0</v>
      </c>
      <c r="L875" s="83">
        <f t="shared" si="882"/>
        <v>0</v>
      </c>
      <c r="M875" s="83">
        <f t="shared" si="882"/>
        <v>0</v>
      </c>
      <c r="N875" s="83">
        <f t="shared" si="882"/>
        <v>0</v>
      </c>
      <c r="O875" s="83">
        <f t="shared" si="882"/>
        <v>0</v>
      </c>
      <c r="P875" s="83">
        <f t="shared" si="882"/>
        <v>0</v>
      </c>
      <c r="Q875" s="83">
        <f t="shared" si="882"/>
        <v>0</v>
      </c>
      <c r="R875" s="83">
        <f t="shared" si="882"/>
        <v>0</v>
      </c>
      <c r="S875" s="83">
        <f t="shared" si="882"/>
        <v>0</v>
      </c>
      <c r="T875" s="83">
        <f t="shared" si="882"/>
        <v>0</v>
      </c>
      <c r="V875" s="83">
        <f>T875+V863</f>
        <v>0</v>
      </c>
      <c r="W875" s="83" t="e">
        <f t="shared" ref="W875:AG875" si="883">V875+W863</f>
        <v>#REF!</v>
      </c>
      <c r="X875" s="83" t="e">
        <f t="shared" si="883"/>
        <v>#REF!</v>
      </c>
      <c r="Y875" s="83" t="e">
        <f t="shared" si="883"/>
        <v>#REF!</v>
      </c>
      <c r="Z875" s="83" t="e">
        <f t="shared" si="883"/>
        <v>#REF!</v>
      </c>
      <c r="AA875" s="83" t="e">
        <f t="shared" si="883"/>
        <v>#REF!</v>
      </c>
      <c r="AB875" s="83" t="e">
        <f t="shared" si="883"/>
        <v>#REF!</v>
      </c>
      <c r="AC875" s="83" t="e">
        <f t="shared" si="883"/>
        <v>#REF!</v>
      </c>
      <c r="AD875" s="83" t="e">
        <f t="shared" si="883"/>
        <v>#REF!</v>
      </c>
      <c r="AE875" s="83" t="e">
        <f t="shared" si="883"/>
        <v>#REF!</v>
      </c>
      <c r="AF875" s="83" t="e">
        <f t="shared" si="883"/>
        <v>#REF!</v>
      </c>
      <c r="AG875" s="83" t="e">
        <f t="shared" si="883"/>
        <v>#REF!</v>
      </c>
      <c r="AI875" s="83" t="e">
        <f>AG875+AI863</f>
        <v>#REF!</v>
      </c>
      <c r="AJ875" s="83" t="e">
        <f t="shared" ref="AJ875:AT875" si="884">AI875+AJ863</f>
        <v>#REF!</v>
      </c>
      <c r="AK875" s="83" t="e">
        <f t="shared" si="884"/>
        <v>#REF!</v>
      </c>
      <c r="AL875" s="83" t="e">
        <f t="shared" si="884"/>
        <v>#REF!</v>
      </c>
      <c r="AM875" s="83" t="e">
        <f t="shared" si="884"/>
        <v>#REF!</v>
      </c>
      <c r="AN875" s="83" t="e">
        <f t="shared" si="884"/>
        <v>#REF!</v>
      </c>
      <c r="AO875" s="83" t="e">
        <f t="shared" si="884"/>
        <v>#REF!</v>
      </c>
      <c r="AP875" s="83" t="e">
        <f t="shared" si="884"/>
        <v>#REF!</v>
      </c>
      <c r="AQ875" s="83" t="e">
        <f t="shared" si="884"/>
        <v>#REF!</v>
      </c>
      <c r="AR875" s="83" t="e">
        <f t="shared" si="884"/>
        <v>#REF!</v>
      </c>
      <c r="AS875" s="83" t="e">
        <f t="shared" si="884"/>
        <v>#REF!</v>
      </c>
      <c r="AT875" s="83" t="e">
        <f t="shared" si="884"/>
        <v>#REF!</v>
      </c>
      <c r="AV875" s="83" t="e">
        <f>AT875+AV863</f>
        <v>#REF!</v>
      </c>
      <c r="AW875" s="83" t="e">
        <f t="shared" ref="AW875:BG875" si="885">AV875+AW863</f>
        <v>#REF!</v>
      </c>
      <c r="AX875" s="83" t="e">
        <f t="shared" si="885"/>
        <v>#REF!</v>
      </c>
      <c r="AY875" s="83" t="e">
        <f t="shared" si="885"/>
        <v>#REF!</v>
      </c>
      <c r="AZ875" s="83" t="e">
        <f t="shared" si="885"/>
        <v>#REF!</v>
      </c>
      <c r="BA875" s="83" t="e">
        <f t="shared" si="885"/>
        <v>#REF!</v>
      </c>
      <c r="BB875" s="83" t="e">
        <f t="shared" si="885"/>
        <v>#REF!</v>
      </c>
      <c r="BC875" s="83" t="e">
        <f t="shared" si="885"/>
        <v>#REF!</v>
      </c>
      <c r="BD875" s="83" t="e">
        <f t="shared" si="885"/>
        <v>#REF!</v>
      </c>
      <c r="BE875" s="83" t="e">
        <f t="shared" si="885"/>
        <v>#REF!</v>
      </c>
      <c r="BF875" s="83" t="e">
        <f t="shared" si="885"/>
        <v>#REF!</v>
      </c>
      <c r="BG875" s="83" t="e">
        <f t="shared" si="885"/>
        <v>#REF!</v>
      </c>
      <c r="BI875" s="83" t="e">
        <f>BG875+BI863</f>
        <v>#REF!</v>
      </c>
      <c r="BJ875" s="83" t="e">
        <f t="shared" ref="BJ875:BT875" si="886">BI875+BJ863</f>
        <v>#REF!</v>
      </c>
      <c r="BK875" s="83" t="e">
        <f t="shared" si="886"/>
        <v>#REF!</v>
      </c>
      <c r="BL875" s="83" t="e">
        <f t="shared" si="886"/>
        <v>#REF!</v>
      </c>
      <c r="BM875" s="83" t="e">
        <f t="shared" si="886"/>
        <v>#REF!</v>
      </c>
      <c r="BN875" s="83" t="e">
        <f t="shared" si="886"/>
        <v>#REF!</v>
      </c>
      <c r="BO875" s="83" t="e">
        <f t="shared" si="886"/>
        <v>#REF!</v>
      </c>
      <c r="BP875" s="83" t="e">
        <f t="shared" si="886"/>
        <v>#REF!</v>
      </c>
      <c r="BQ875" s="83" t="e">
        <f t="shared" si="886"/>
        <v>#REF!</v>
      </c>
      <c r="BR875" s="83" t="e">
        <f t="shared" si="886"/>
        <v>#REF!</v>
      </c>
      <c r="BS875" s="83" t="e">
        <f t="shared" si="886"/>
        <v>#REF!</v>
      </c>
      <c r="BT875" s="83" t="e">
        <f t="shared" si="886"/>
        <v>#REF!</v>
      </c>
      <c r="BV875" s="83" t="e">
        <f>BT875+BV863</f>
        <v>#REF!</v>
      </c>
      <c r="BW875" s="83" t="e">
        <f t="shared" ref="BW875:CG875" si="887">BV875+BW863</f>
        <v>#REF!</v>
      </c>
      <c r="BX875" s="83" t="e">
        <f t="shared" si="887"/>
        <v>#REF!</v>
      </c>
      <c r="BY875" s="83" t="e">
        <f t="shared" si="887"/>
        <v>#REF!</v>
      </c>
      <c r="BZ875" s="83" t="e">
        <f t="shared" si="887"/>
        <v>#REF!</v>
      </c>
      <c r="CA875" s="83" t="e">
        <f t="shared" si="887"/>
        <v>#REF!</v>
      </c>
      <c r="CB875" s="83" t="e">
        <f t="shared" si="887"/>
        <v>#REF!</v>
      </c>
      <c r="CC875" s="83" t="e">
        <f t="shared" si="887"/>
        <v>#REF!</v>
      </c>
      <c r="CD875" s="83" t="e">
        <f t="shared" si="887"/>
        <v>#REF!</v>
      </c>
      <c r="CE875" s="83" t="e">
        <f t="shared" si="887"/>
        <v>#REF!</v>
      </c>
      <c r="CF875" s="83" t="e">
        <f t="shared" si="887"/>
        <v>#REF!</v>
      </c>
      <c r="CG875" s="83" t="e">
        <f t="shared" si="887"/>
        <v>#REF!</v>
      </c>
      <c r="CI875" s="83" t="e">
        <f>CG875+CI863</f>
        <v>#REF!</v>
      </c>
      <c r="CJ875" s="83" t="e">
        <f t="shared" ref="CJ875:CT875" si="888">CI875+CJ863</f>
        <v>#REF!</v>
      </c>
      <c r="CK875" s="83" t="e">
        <f t="shared" si="888"/>
        <v>#REF!</v>
      </c>
      <c r="CL875" s="83" t="e">
        <f t="shared" si="888"/>
        <v>#REF!</v>
      </c>
      <c r="CM875" s="83" t="e">
        <f t="shared" si="888"/>
        <v>#REF!</v>
      </c>
      <c r="CN875" s="83" t="e">
        <f t="shared" si="888"/>
        <v>#REF!</v>
      </c>
      <c r="CO875" s="83" t="e">
        <f t="shared" si="888"/>
        <v>#REF!</v>
      </c>
      <c r="CP875" s="83" t="e">
        <f t="shared" si="888"/>
        <v>#REF!</v>
      </c>
      <c r="CQ875" s="83" t="e">
        <f t="shared" si="888"/>
        <v>#REF!</v>
      </c>
      <c r="CR875" s="83" t="e">
        <f t="shared" si="888"/>
        <v>#REF!</v>
      </c>
      <c r="CS875" s="83" t="e">
        <f t="shared" si="888"/>
        <v>#REF!</v>
      </c>
      <c r="CT875" s="83" t="e">
        <f t="shared" si="888"/>
        <v>#REF!</v>
      </c>
      <c r="CV875" s="83" t="e">
        <f>CT875+CV863</f>
        <v>#REF!</v>
      </c>
      <c r="CW875" s="83" t="e">
        <f t="shared" ref="CW875:DG875" si="889">CV875+CW863</f>
        <v>#REF!</v>
      </c>
      <c r="CX875" s="83" t="e">
        <f t="shared" si="889"/>
        <v>#REF!</v>
      </c>
      <c r="CY875" s="83" t="e">
        <f t="shared" si="889"/>
        <v>#REF!</v>
      </c>
      <c r="CZ875" s="83" t="e">
        <f t="shared" si="889"/>
        <v>#REF!</v>
      </c>
      <c r="DA875" s="83" t="e">
        <f t="shared" si="889"/>
        <v>#REF!</v>
      </c>
      <c r="DB875" s="83" t="e">
        <f t="shared" si="889"/>
        <v>#REF!</v>
      </c>
      <c r="DC875" s="83" t="e">
        <f t="shared" si="889"/>
        <v>#REF!</v>
      </c>
      <c r="DD875" s="83" t="e">
        <f t="shared" si="889"/>
        <v>#REF!</v>
      </c>
      <c r="DE875" s="83" t="e">
        <f t="shared" si="889"/>
        <v>#REF!</v>
      </c>
      <c r="DF875" s="83" t="e">
        <f t="shared" si="889"/>
        <v>#REF!</v>
      </c>
      <c r="DG875" s="83" t="e">
        <f t="shared" si="889"/>
        <v>#REF!</v>
      </c>
      <c r="DI875" s="83" t="e">
        <f>DG875+DI863</f>
        <v>#REF!</v>
      </c>
      <c r="DJ875" s="83" t="e">
        <f t="shared" ref="DJ875:DT875" si="890">DI875+DJ863</f>
        <v>#REF!</v>
      </c>
      <c r="DK875" s="83" t="e">
        <f t="shared" si="890"/>
        <v>#REF!</v>
      </c>
      <c r="DL875" s="83" t="e">
        <f t="shared" si="890"/>
        <v>#REF!</v>
      </c>
      <c r="DM875" s="83" t="e">
        <f t="shared" si="890"/>
        <v>#REF!</v>
      </c>
      <c r="DN875" s="83" t="e">
        <f t="shared" si="890"/>
        <v>#REF!</v>
      </c>
      <c r="DO875" s="83" t="e">
        <f t="shared" si="890"/>
        <v>#REF!</v>
      </c>
      <c r="DP875" s="83" t="e">
        <f t="shared" si="890"/>
        <v>#REF!</v>
      </c>
      <c r="DQ875" s="83" t="e">
        <f t="shared" si="890"/>
        <v>#REF!</v>
      </c>
      <c r="DR875" s="83" t="e">
        <f t="shared" si="890"/>
        <v>#REF!</v>
      </c>
      <c r="DS875" s="83" t="e">
        <f t="shared" si="890"/>
        <v>#REF!</v>
      </c>
      <c r="DT875" s="83" t="e">
        <f t="shared" si="890"/>
        <v>#REF!</v>
      </c>
      <c r="DV875" s="83" t="e">
        <f>DT875+DV863</f>
        <v>#REF!</v>
      </c>
      <c r="DW875" s="83" t="e">
        <f t="shared" ref="DW875:EG875" si="891">DV875+DW863</f>
        <v>#REF!</v>
      </c>
      <c r="DX875" s="83" t="e">
        <f t="shared" si="891"/>
        <v>#REF!</v>
      </c>
      <c r="DY875" s="83" t="e">
        <f t="shared" si="891"/>
        <v>#REF!</v>
      </c>
      <c r="DZ875" s="83" t="e">
        <f t="shared" si="891"/>
        <v>#REF!</v>
      </c>
      <c r="EA875" s="83" t="e">
        <f t="shared" si="891"/>
        <v>#REF!</v>
      </c>
      <c r="EB875" s="83" t="e">
        <f t="shared" si="891"/>
        <v>#REF!</v>
      </c>
      <c r="EC875" s="83" t="e">
        <f t="shared" si="891"/>
        <v>#REF!</v>
      </c>
      <c r="ED875" s="83" t="e">
        <f t="shared" si="891"/>
        <v>#REF!</v>
      </c>
      <c r="EE875" s="83" t="e">
        <f t="shared" si="891"/>
        <v>#REF!</v>
      </c>
      <c r="EF875" s="83" t="e">
        <f t="shared" si="891"/>
        <v>#REF!</v>
      </c>
      <c r="EG875" s="83" t="e">
        <f t="shared" si="891"/>
        <v>#REF!</v>
      </c>
    </row>
    <row r="876" spans="1:139" hidden="1" x14ac:dyDescent="0.2">
      <c r="D876" s="2" t="str">
        <f>D864</f>
        <v>PMO</v>
      </c>
      <c r="E876" s="127"/>
      <c r="H876" s="138">
        <v>0</v>
      </c>
      <c r="I876" s="83">
        <f t="shared" ref="I876:T877" si="892">H876+I864</f>
        <v>0</v>
      </c>
      <c r="J876" s="83">
        <f t="shared" si="892"/>
        <v>0</v>
      </c>
      <c r="K876" s="83">
        <f>J876+K864</f>
        <v>0</v>
      </c>
      <c r="L876" s="83">
        <f t="shared" ref="L876:T876" si="893">K876+L864</f>
        <v>0</v>
      </c>
      <c r="M876" s="83">
        <f t="shared" si="893"/>
        <v>0</v>
      </c>
      <c r="N876" s="83">
        <f t="shared" si="893"/>
        <v>0</v>
      </c>
      <c r="O876" s="83">
        <f t="shared" si="893"/>
        <v>0</v>
      </c>
      <c r="P876" s="83">
        <f t="shared" si="893"/>
        <v>0</v>
      </c>
      <c r="Q876" s="83">
        <f t="shared" si="893"/>
        <v>0</v>
      </c>
      <c r="R876" s="83">
        <f t="shared" si="893"/>
        <v>0</v>
      </c>
      <c r="S876" s="83">
        <f t="shared" si="893"/>
        <v>0</v>
      </c>
      <c r="T876" s="83">
        <f t="shared" si="893"/>
        <v>0</v>
      </c>
      <c r="V876" s="83"/>
      <c r="W876" s="83"/>
      <c r="X876" s="83"/>
      <c r="Y876" s="83"/>
      <c r="Z876" s="83"/>
      <c r="AA876" s="83"/>
      <c r="AB876" s="83"/>
      <c r="AC876" s="83"/>
      <c r="AD876" s="83"/>
      <c r="AE876" s="83"/>
      <c r="AF876" s="83"/>
      <c r="AG876" s="83"/>
      <c r="AI876" s="83"/>
      <c r="AJ876" s="83"/>
      <c r="AK876" s="83"/>
      <c r="AL876" s="83"/>
      <c r="AM876" s="83"/>
      <c r="AN876" s="83"/>
      <c r="AO876" s="83"/>
      <c r="AP876" s="83"/>
      <c r="AQ876" s="83"/>
      <c r="AR876" s="83"/>
      <c r="AS876" s="83"/>
      <c r="AT876" s="83"/>
      <c r="AV876" s="83"/>
      <c r="AW876" s="83"/>
      <c r="AX876" s="83"/>
      <c r="AY876" s="83"/>
      <c r="AZ876" s="83"/>
      <c r="BA876" s="83"/>
      <c r="BB876" s="83"/>
      <c r="BC876" s="83"/>
      <c r="BD876" s="83"/>
      <c r="BE876" s="83"/>
      <c r="BF876" s="83"/>
      <c r="BG876" s="83"/>
      <c r="BI876" s="83"/>
      <c r="BJ876" s="83"/>
      <c r="BK876" s="83"/>
      <c r="BL876" s="83"/>
      <c r="BM876" s="83"/>
      <c r="BN876" s="83"/>
      <c r="BO876" s="83"/>
      <c r="BP876" s="83"/>
      <c r="BQ876" s="83"/>
      <c r="BR876" s="83"/>
      <c r="BS876" s="83"/>
      <c r="BT876" s="83"/>
      <c r="BV876" s="83"/>
      <c r="BW876" s="83"/>
      <c r="BX876" s="83"/>
      <c r="BY876" s="83"/>
      <c r="BZ876" s="83"/>
      <c r="CA876" s="83"/>
      <c r="CB876" s="83"/>
      <c r="CC876" s="83"/>
      <c r="CD876" s="83"/>
      <c r="CE876" s="83"/>
      <c r="CF876" s="83"/>
      <c r="CG876" s="83"/>
      <c r="CI876" s="83"/>
      <c r="CJ876" s="83"/>
      <c r="CK876" s="83"/>
      <c r="CL876" s="83"/>
      <c r="CM876" s="83"/>
      <c r="CN876" s="83"/>
      <c r="CO876" s="83"/>
      <c r="CP876" s="83"/>
      <c r="CQ876" s="83"/>
      <c r="CR876" s="83"/>
      <c r="CS876" s="83"/>
      <c r="CT876" s="83"/>
      <c r="CV876" s="83"/>
      <c r="CW876" s="83"/>
      <c r="CX876" s="83"/>
      <c r="CY876" s="83"/>
      <c r="CZ876" s="83"/>
      <c r="DA876" s="83"/>
      <c r="DB876" s="83"/>
      <c r="DC876" s="83"/>
      <c r="DD876" s="83"/>
      <c r="DE876" s="83"/>
      <c r="DF876" s="83"/>
      <c r="DG876" s="83"/>
      <c r="DI876" s="83"/>
      <c r="DJ876" s="83"/>
      <c r="DK876" s="83"/>
      <c r="DL876" s="83"/>
      <c r="DM876" s="83"/>
      <c r="DN876" s="83"/>
      <c r="DO876" s="83"/>
      <c r="DP876" s="83"/>
      <c r="DQ876" s="83"/>
      <c r="DR876" s="83"/>
      <c r="DS876" s="83"/>
      <c r="DT876" s="83"/>
      <c r="DV876" s="83"/>
      <c r="DW876" s="83"/>
      <c r="DX876" s="83"/>
      <c r="DY876" s="83"/>
      <c r="DZ876" s="83"/>
      <c r="EA876" s="83"/>
      <c r="EB876" s="83"/>
      <c r="EC876" s="83"/>
      <c r="ED876" s="83"/>
      <c r="EE876" s="83"/>
      <c r="EF876" s="83"/>
      <c r="EG876" s="83"/>
    </row>
    <row r="877" spans="1:139" ht="15.75" hidden="1" x14ac:dyDescent="0.25">
      <c r="A877" s="2">
        <v>2</v>
      </c>
      <c r="B877" s="1" t="str">
        <f>B865</f>
        <v>FP</v>
      </c>
      <c r="C877" s="1"/>
      <c r="D877" s="1"/>
      <c r="E877" s="81" t="str">
        <f>E865</f>
        <v>FP Name</v>
      </c>
      <c r="H877" s="138">
        <v>0</v>
      </c>
      <c r="I877" s="83">
        <f>H877+I865</f>
        <v>0</v>
      </c>
      <c r="J877" s="83">
        <f t="shared" si="892"/>
        <v>0</v>
      </c>
      <c r="K877" s="83">
        <f t="shared" si="892"/>
        <v>0</v>
      </c>
      <c r="L877" s="83">
        <f t="shared" si="892"/>
        <v>0</v>
      </c>
      <c r="M877" s="83">
        <f t="shared" si="892"/>
        <v>0</v>
      </c>
      <c r="N877" s="83">
        <f t="shared" si="892"/>
        <v>0</v>
      </c>
      <c r="O877" s="83">
        <f t="shared" si="892"/>
        <v>0</v>
      </c>
      <c r="P877" s="83">
        <f t="shared" si="892"/>
        <v>0</v>
      </c>
      <c r="Q877" s="83">
        <f t="shared" si="892"/>
        <v>0</v>
      </c>
      <c r="R877" s="83">
        <f t="shared" si="892"/>
        <v>0</v>
      </c>
      <c r="S877" s="83">
        <f t="shared" si="892"/>
        <v>0</v>
      </c>
      <c r="T877" s="83">
        <f t="shared" si="892"/>
        <v>0</v>
      </c>
      <c r="V877" s="83">
        <f>T877+V865</f>
        <v>0</v>
      </c>
      <c r="W877" s="83" t="e">
        <f t="shared" ref="W877:AG877" si="894">V877+W865</f>
        <v>#REF!</v>
      </c>
      <c r="X877" s="83" t="e">
        <f t="shared" si="894"/>
        <v>#REF!</v>
      </c>
      <c r="Y877" s="83" t="e">
        <f t="shared" si="894"/>
        <v>#REF!</v>
      </c>
      <c r="Z877" s="83" t="e">
        <f t="shared" si="894"/>
        <v>#REF!</v>
      </c>
      <c r="AA877" s="83" t="e">
        <f t="shared" si="894"/>
        <v>#REF!</v>
      </c>
      <c r="AB877" s="83" t="e">
        <f t="shared" si="894"/>
        <v>#REF!</v>
      </c>
      <c r="AC877" s="83" t="e">
        <f t="shared" si="894"/>
        <v>#REF!</v>
      </c>
      <c r="AD877" s="83" t="e">
        <f t="shared" si="894"/>
        <v>#REF!</v>
      </c>
      <c r="AE877" s="83" t="e">
        <f t="shared" si="894"/>
        <v>#REF!</v>
      </c>
      <c r="AF877" s="83" t="e">
        <f t="shared" si="894"/>
        <v>#REF!</v>
      </c>
      <c r="AG877" s="83" t="e">
        <f t="shared" si="894"/>
        <v>#REF!</v>
      </c>
      <c r="AI877" s="83" t="e">
        <f>AG877+AI865</f>
        <v>#REF!</v>
      </c>
      <c r="AJ877" s="83" t="e">
        <f t="shared" ref="AJ877:AT877" si="895">AI877+AJ865</f>
        <v>#REF!</v>
      </c>
      <c r="AK877" s="83" t="e">
        <f t="shared" si="895"/>
        <v>#REF!</v>
      </c>
      <c r="AL877" s="83" t="e">
        <f t="shared" si="895"/>
        <v>#REF!</v>
      </c>
      <c r="AM877" s="83" t="e">
        <f t="shared" si="895"/>
        <v>#REF!</v>
      </c>
      <c r="AN877" s="83" t="e">
        <f t="shared" si="895"/>
        <v>#REF!</v>
      </c>
      <c r="AO877" s="83" t="e">
        <f t="shared" si="895"/>
        <v>#REF!</v>
      </c>
      <c r="AP877" s="83" t="e">
        <f t="shared" si="895"/>
        <v>#REF!</v>
      </c>
      <c r="AQ877" s="83" t="e">
        <f t="shared" si="895"/>
        <v>#REF!</v>
      </c>
      <c r="AR877" s="83" t="e">
        <f t="shared" si="895"/>
        <v>#REF!</v>
      </c>
      <c r="AS877" s="83" t="e">
        <f t="shared" si="895"/>
        <v>#REF!</v>
      </c>
      <c r="AT877" s="83" t="e">
        <f t="shared" si="895"/>
        <v>#REF!</v>
      </c>
      <c r="AV877" s="83" t="e">
        <f>AT877+AV865</f>
        <v>#REF!</v>
      </c>
      <c r="AW877" s="83" t="e">
        <f t="shared" ref="AW877:BG877" si="896">AV877+AW865</f>
        <v>#REF!</v>
      </c>
      <c r="AX877" s="83" t="e">
        <f t="shared" si="896"/>
        <v>#REF!</v>
      </c>
      <c r="AY877" s="83" t="e">
        <f t="shared" si="896"/>
        <v>#REF!</v>
      </c>
      <c r="AZ877" s="83" t="e">
        <f t="shared" si="896"/>
        <v>#REF!</v>
      </c>
      <c r="BA877" s="83" t="e">
        <f t="shared" si="896"/>
        <v>#REF!</v>
      </c>
      <c r="BB877" s="83" t="e">
        <f t="shared" si="896"/>
        <v>#REF!</v>
      </c>
      <c r="BC877" s="83" t="e">
        <f t="shared" si="896"/>
        <v>#REF!</v>
      </c>
      <c r="BD877" s="83" t="e">
        <f t="shared" si="896"/>
        <v>#REF!</v>
      </c>
      <c r="BE877" s="83" t="e">
        <f t="shared" si="896"/>
        <v>#REF!</v>
      </c>
      <c r="BF877" s="83" t="e">
        <f t="shared" si="896"/>
        <v>#REF!</v>
      </c>
      <c r="BG877" s="83" t="e">
        <f t="shared" si="896"/>
        <v>#REF!</v>
      </c>
      <c r="BI877" s="83" t="e">
        <f>BG877+BI865</f>
        <v>#REF!</v>
      </c>
      <c r="BJ877" s="83" t="e">
        <f t="shared" ref="BJ877:BT877" si="897">BI877+BJ865</f>
        <v>#REF!</v>
      </c>
      <c r="BK877" s="83" t="e">
        <f t="shared" si="897"/>
        <v>#REF!</v>
      </c>
      <c r="BL877" s="83" t="e">
        <f t="shared" si="897"/>
        <v>#REF!</v>
      </c>
      <c r="BM877" s="83" t="e">
        <f t="shared" si="897"/>
        <v>#REF!</v>
      </c>
      <c r="BN877" s="83" t="e">
        <f t="shared" si="897"/>
        <v>#REF!</v>
      </c>
      <c r="BO877" s="83" t="e">
        <f t="shared" si="897"/>
        <v>#REF!</v>
      </c>
      <c r="BP877" s="83" t="e">
        <f t="shared" si="897"/>
        <v>#REF!</v>
      </c>
      <c r="BQ877" s="83" t="e">
        <f t="shared" si="897"/>
        <v>#REF!</v>
      </c>
      <c r="BR877" s="83" t="e">
        <f t="shared" si="897"/>
        <v>#REF!</v>
      </c>
      <c r="BS877" s="83" t="e">
        <f t="shared" si="897"/>
        <v>#REF!</v>
      </c>
      <c r="BT877" s="83" t="e">
        <f t="shared" si="897"/>
        <v>#REF!</v>
      </c>
      <c r="BV877" s="83" t="e">
        <f>BT877+BV865</f>
        <v>#REF!</v>
      </c>
      <c r="BW877" s="83" t="e">
        <f t="shared" ref="BW877:CG877" si="898">BV877+BW865</f>
        <v>#REF!</v>
      </c>
      <c r="BX877" s="83" t="e">
        <f t="shared" si="898"/>
        <v>#REF!</v>
      </c>
      <c r="BY877" s="83" t="e">
        <f t="shared" si="898"/>
        <v>#REF!</v>
      </c>
      <c r="BZ877" s="83" t="e">
        <f t="shared" si="898"/>
        <v>#REF!</v>
      </c>
      <c r="CA877" s="83" t="e">
        <f t="shared" si="898"/>
        <v>#REF!</v>
      </c>
      <c r="CB877" s="83" t="e">
        <f t="shared" si="898"/>
        <v>#REF!</v>
      </c>
      <c r="CC877" s="83" t="e">
        <f t="shared" si="898"/>
        <v>#REF!</v>
      </c>
      <c r="CD877" s="83" t="e">
        <f t="shared" si="898"/>
        <v>#REF!</v>
      </c>
      <c r="CE877" s="83" t="e">
        <f t="shared" si="898"/>
        <v>#REF!</v>
      </c>
      <c r="CF877" s="83" t="e">
        <f t="shared" si="898"/>
        <v>#REF!</v>
      </c>
      <c r="CG877" s="83" t="e">
        <f t="shared" si="898"/>
        <v>#REF!</v>
      </c>
      <c r="CI877" s="83" t="e">
        <f>CG877+CI865</f>
        <v>#REF!</v>
      </c>
      <c r="CJ877" s="83" t="e">
        <f t="shared" ref="CJ877:CT877" si="899">CI877+CJ865</f>
        <v>#REF!</v>
      </c>
      <c r="CK877" s="83" t="e">
        <f t="shared" si="899"/>
        <v>#REF!</v>
      </c>
      <c r="CL877" s="83" t="e">
        <f t="shared" si="899"/>
        <v>#REF!</v>
      </c>
      <c r="CM877" s="83" t="e">
        <f t="shared" si="899"/>
        <v>#REF!</v>
      </c>
      <c r="CN877" s="83" t="e">
        <f t="shared" si="899"/>
        <v>#REF!</v>
      </c>
      <c r="CO877" s="83" t="e">
        <f t="shared" si="899"/>
        <v>#REF!</v>
      </c>
      <c r="CP877" s="83" t="e">
        <f t="shared" si="899"/>
        <v>#REF!</v>
      </c>
      <c r="CQ877" s="83" t="e">
        <f t="shared" si="899"/>
        <v>#REF!</v>
      </c>
      <c r="CR877" s="83" t="e">
        <f t="shared" si="899"/>
        <v>#REF!</v>
      </c>
      <c r="CS877" s="83" t="e">
        <f t="shared" si="899"/>
        <v>#REF!</v>
      </c>
      <c r="CT877" s="83" t="e">
        <f t="shared" si="899"/>
        <v>#REF!</v>
      </c>
      <c r="CV877" s="83" t="e">
        <f>CT877+CV865</f>
        <v>#REF!</v>
      </c>
      <c r="CW877" s="83" t="e">
        <f t="shared" ref="CW877:DG877" si="900">CV877+CW865</f>
        <v>#REF!</v>
      </c>
      <c r="CX877" s="83" t="e">
        <f t="shared" si="900"/>
        <v>#REF!</v>
      </c>
      <c r="CY877" s="83" t="e">
        <f t="shared" si="900"/>
        <v>#REF!</v>
      </c>
      <c r="CZ877" s="83" t="e">
        <f t="shared" si="900"/>
        <v>#REF!</v>
      </c>
      <c r="DA877" s="83" t="e">
        <f t="shared" si="900"/>
        <v>#REF!</v>
      </c>
      <c r="DB877" s="83" t="e">
        <f t="shared" si="900"/>
        <v>#REF!</v>
      </c>
      <c r="DC877" s="83" t="e">
        <f t="shared" si="900"/>
        <v>#REF!</v>
      </c>
      <c r="DD877" s="83" t="e">
        <f t="shared" si="900"/>
        <v>#REF!</v>
      </c>
      <c r="DE877" s="83" t="e">
        <f t="shared" si="900"/>
        <v>#REF!</v>
      </c>
      <c r="DF877" s="83" t="e">
        <f t="shared" si="900"/>
        <v>#REF!</v>
      </c>
      <c r="DG877" s="83" t="e">
        <f t="shared" si="900"/>
        <v>#REF!</v>
      </c>
      <c r="DI877" s="83" t="e">
        <f>DG877+DI865</f>
        <v>#REF!</v>
      </c>
      <c r="DJ877" s="83" t="e">
        <f t="shared" ref="DJ877:DT877" si="901">DI877+DJ865</f>
        <v>#REF!</v>
      </c>
      <c r="DK877" s="83" t="e">
        <f t="shared" si="901"/>
        <v>#REF!</v>
      </c>
      <c r="DL877" s="83" t="e">
        <f t="shared" si="901"/>
        <v>#REF!</v>
      </c>
      <c r="DM877" s="83" t="e">
        <f t="shared" si="901"/>
        <v>#REF!</v>
      </c>
      <c r="DN877" s="83" t="e">
        <f t="shared" si="901"/>
        <v>#REF!</v>
      </c>
      <c r="DO877" s="83" t="e">
        <f t="shared" si="901"/>
        <v>#REF!</v>
      </c>
      <c r="DP877" s="83" t="e">
        <f t="shared" si="901"/>
        <v>#REF!</v>
      </c>
      <c r="DQ877" s="83" t="e">
        <f t="shared" si="901"/>
        <v>#REF!</v>
      </c>
      <c r="DR877" s="83" t="e">
        <f t="shared" si="901"/>
        <v>#REF!</v>
      </c>
      <c r="DS877" s="83" t="e">
        <f t="shared" si="901"/>
        <v>#REF!</v>
      </c>
      <c r="DT877" s="83" t="e">
        <f t="shared" si="901"/>
        <v>#REF!</v>
      </c>
      <c r="DV877" s="83" t="e">
        <f>DT877+DV865</f>
        <v>#REF!</v>
      </c>
      <c r="DW877" s="83" t="e">
        <f t="shared" ref="DW877:EG877" si="902">DV877+DW865</f>
        <v>#REF!</v>
      </c>
      <c r="DX877" s="83" t="e">
        <f t="shared" si="902"/>
        <v>#REF!</v>
      </c>
      <c r="DY877" s="83" t="e">
        <f t="shared" si="902"/>
        <v>#REF!</v>
      </c>
      <c r="DZ877" s="83" t="e">
        <f t="shared" si="902"/>
        <v>#REF!</v>
      </c>
      <c r="EA877" s="83" t="e">
        <f t="shared" si="902"/>
        <v>#REF!</v>
      </c>
      <c r="EB877" s="83" t="e">
        <f t="shared" si="902"/>
        <v>#REF!</v>
      </c>
      <c r="EC877" s="83" t="e">
        <f t="shared" si="902"/>
        <v>#REF!</v>
      </c>
      <c r="ED877" s="83" t="e">
        <f t="shared" si="902"/>
        <v>#REF!</v>
      </c>
      <c r="EE877" s="83" t="e">
        <f t="shared" si="902"/>
        <v>#REF!</v>
      </c>
      <c r="EF877" s="83" t="e">
        <f t="shared" si="902"/>
        <v>#REF!</v>
      </c>
      <c r="EG877" s="83" t="e">
        <f t="shared" si="902"/>
        <v>#REF!</v>
      </c>
    </row>
    <row r="878" spans="1:139" hidden="1" x14ac:dyDescent="0.2">
      <c r="D878" s="2" t="str">
        <f>D866</f>
        <v>PMO</v>
      </c>
      <c r="E878" s="127"/>
      <c r="H878" s="138">
        <v>0</v>
      </c>
      <c r="I878" s="83">
        <f t="shared" ref="I878:T882" si="903">H878+I866</f>
        <v>0</v>
      </c>
      <c r="J878" s="83">
        <f t="shared" si="903"/>
        <v>0</v>
      </c>
      <c r="K878" s="83">
        <f t="shared" si="903"/>
        <v>0</v>
      </c>
      <c r="L878" s="83">
        <f t="shared" si="903"/>
        <v>0</v>
      </c>
      <c r="M878" s="83">
        <f t="shared" si="903"/>
        <v>0</v>
      </c>
      <c r="N878" s="83">
        <f t="shared" si="903"/>
        <v>0</v>
      </c>
      <c r="O878" s="83">
        <f t="shared" si="903"/>
        <v>0</v>
      </c>
      <c r="P878" s="83">
        <f t="shared" si="903"/>
        <v>0</v>
      </c>
      <c r="Q878" s="83">
        <f t="shared" si="903"/>
        <v>0</v>
      </c>
      <c r="R878" s="83">
        <f t="shared" si="903"/>
        <v>0</v>
      </c>
      <c r="S878" s="83">
        <f t="shared" si="903"/>
        <v>0</v>
      </c>
      <c r="T878" s="83">
        <f t="shared" si="903"/>
        <v>0</v>
      </c>
      <c r="V878" s="83"/>
      <c r="W878" s="83"/>
      <c r="X878" s="83"/>
      <c r="Y878" s="83"/>
      <c r="Z878" s="83"/>
      <c r="AA878" s="83"/>
      <c r="AB878" s="83"/>
      <c r="AC878" s="83"/>
      <c r="AD878" s="83"/>
      <c r="AE878" s="83"/>
      <c r="AF878" s="83"/>
      <c r="AG878" s="83"/>
      <c r="AI878" s="83"/>
      <c r="AJ878" s="83"/>
      <c r="AK878" s="83"/>
      <c r="AL878" s="83"/>
      <c r="AM878" s="83"/>
      <c r="AN878" s="83"/>
      <c r="AO878" s="83"/>
      <c r="AP878" s="83"/>
      <c r="AQ878" s="83"/>
      <c r="AR878" s="83"/>
      <c r="AS878" s="83"/>
      <c r="AT878" s="83"/>
      <c r="AV878" s="83"/>
      <c r="AW878" s="83"/>
      <c r="AX878" s="83"/>
      <c r="AY878" s="83"/>
      <c r="AZ878" s="83"/>
      <c r="BA878" s="83"/>
      <c r="BB878" s="83"/>
      <c r="BC878" s="83"/>
      <c r="BD878" s="83"/>
      <c r="BE878" s="83"/>
      <c r="BF878" s="83"/>
      <c r="BG878" s="83"/>
      <c r="BI878" s="83"/>
      <c r="BJ878" s="83"/>
      <c r="BK878" s="83"/>
      <c r="BL878" s="83"/>
      <c r="BM878" s="83"/>
      <c r="BN878" s="83"/>
      <c r="BO878" s="83"/>
      <c r="BP878" s="83"/>
      <c r="BQ878" s="83"/>
      <c r="BR878" s="83"/>
      <c r="BS878" s="83"/>
      <c r="BT878" s="83"/>
      <c r="BV878" s="83"/>
      <c r="BW878" s="83"/>
      <c r="BX878" s="83"/>
      <c r="BY878" s="83"/>
      <c r="BZ878" s="83"/>
      <c r="CA878" s="83"/>
      <c r="CB878" s="83"/>
      <c r="CC878" s="83"/>
      <c r="CD878" s="83"/>
      <c r="CE878" s="83"/>
      <c r="CF878" s="83"/>
      <c r="CG878" s="83"/>
      <c r="CI878" s="83"/>
      <c r="CJ878" s="83"/>
      <c r="CK878" s="83"/>
      <c r="CL878" s="83"/>
      <c r="CM878" s="83"/>
      <c r="CN878" s="83"/>
      <c r="CO878" s="83"/>
      <c r="CP878" s="83"/>
      <c r="CQ878" s="83"/>
      <c r="CR878" s="83"/>
      <c r="CS878" s="83"/>
      <c r="CT878" s="83"/>
      <c r="CV878" s="83"/>
      <c r="CW878" s="83"/>
      <c r="CX878" s="83"/>
      <c r="CY878" s="83"/>
      <c r="CZ878" s="83"/>
      <c r="DA878" s="83"/>
      <c r="DB878" s="83"/>
      <c r="DC878" s="83"/>
      <c r="DD878" s="83"/>
      <c r="DE878" s="83"/>
      <c r="DF878" s="83"/>
      <c r="DG878" s="83"/>
      <c r="DI878" s="83"/>
      <c r="DJ878" s="83"/>
      <c r="DK878" s="83"/>
      <c r="DL878" s="83"/>
      <c r="DM878" s="83"/>
      <c r="DN878" s="83"/>
      <c r="DO878" s="83"/>
      <c r="DP878" s="83"/>
      <c r="DQ878" s="83"/>
      <c r="DR878" s="83"/>
      <c r="DS878" s="83"/>
      <c r="DT878" s="83"/>
      <c r="DV878" s="83"/>
      <c r="DW878" s="83"/>
      <c r="DX878" s="83"/>
      <c r="DY878" s="83"/>
      <c r="DZ878" s="83"/>
      <c r="EA878" s="83"/>
      <c r="EB878" s="83"/>
      <c r="EC878" s="83"/>
      <c r="ED878" s="83"/>
      <c r="EE878" s="83"/>
      <c r="EF878" s="83"/>
      <c r="EG878" s="83"/>
    </row>
    <row r="879" spans="1:139" ht="15.75" hidden="1" x14ac:dyDescent="0.25">
      <c r="A879" s="2">
        <v>3</v>
      </c>
      <c r="B879" s="1" t="str">
        <f>B867</f>
        <v>FP</v>
      </c>
      <c r="C879" s="1"/>
      <c r="D879" s="1"/>
      <c r="E879" s="81" t="str">
        <f>E867</f>
        <v>FP Name</v>
      </c>
      <c r="H879" s="138">
        <v>0</v>
      </c>
      <c r="I879" s="83">
        <f t="shared" si="903"/>
        <v>0</v>
      </c>
      <c r="J879" s="83">
        <f t="shared" si="903"/>
        <v>0</v>
      </c>
      <c r="K879" s="83">
        <f t="shared" si="903"/>
        <v>0</v>
      </c>
      <c r="L879" s="83">
        <f>K879+L867</f>
        <v>0</v>
      </c>
      <c r="M879" s="83">
        <f t="shared" si="903"/>
        <v>0</v>
      </c>
      <c r="N879" s="83">
        <f t="shared" si="903"/>
        <v>0</v>
      </c>
      <c r="O879" s="83">
        <f t="shared" si="903"/>
        <v>0</v>
      </c>
      <c r="P879" s="83">
        <f t="shared" si="903"/>
        <v>0</v>
      </c>
      <c r="Q879" s="83">
        <f t="shared" si="903"/>
        <v>0</v>
      </c>
      <c r="R879" s="83">
        <f t="shared" si="903"/>
        <v>0</v>
      </c>
      <c r="S879" s="83">
        <f t="shared" si="903"/>
        <v>0</v>
      </c>
      <c r="T879" s="83">
        <f t="shared" si="903"/>
        <v>0</v>
      </c>
      <c r="V879" s="83">
        <f>T879+V867</f>
        <v>0</v>
      </c>
      <c r="W879" s="83">
        <f t="shared" ref="W879:AG879" si="904">V879+W867</f>
        <v>0</v>
      </c>
      <c r="X879" s="83">
        <f t="shared" si="904"/>
        <v>0</v>
      </c>
      <c r="Y879" s="83">
        <f t="shared" si="904"/>
        <v>0</v>
      </c>
      <c r="Z879" s="83">
        <f t="shared" si="904"/>
        <v>0</v>
      </c>
      <c r="AA879" s="83">
        <f t="shared" si="904"/>
        <v>0</v>
      </c>
      <c r="AB879" s="83">
        <f t="shared" si="904"/>
        <v>0</v>
      </c>
      <c r="AC879" s="83">
        <f t="shared" si="904"/>
        <v>0</v>
      </c>
      <c r="AD879" s="83">
        <f t="shared" si="904"/>
        <v>0</v>
      </c>
      <c r="AE879" s="83">
        <f t="shared" si="904"/>
        <v>0</v>
      </c>
      <c r="AF879" s="83">
        <f t="shared" si="904"/>
        <v>0</v>
      </c>
      <c r="AG879" s="83">
        <f t="shared" si="904"/>
        <v>0</v>
      </c>
      <c r="AI879" s="83">
        <f>AG879+AI867</f>
        <v>0</v>
      </c>
      <c r="AJ879" s="83">
        <f t="shared" ref="AJ879:AT879" si="905">AI879+AJ867</f>
        <v>0</v>
      </c>
      <c r="AK879" s="83">
        <f t="shared" si="905"/>
        <v>0</v>
      </c>
      <c r="AL879" s="83">
        <f t="shared" si="905"/>
        <v>0</v>
      </c>
      <c r="AM879" s="83">
        <f t="shared" si="905"/>
        <v>0</v>
      </c>
      <c r="AN879" s="83">
        <f t="shared" si="905"/>
        <v>0</v>
      </c>
      <c r="AO879" s="83">
        <f t="shared" si="905"/>
        <v>0</v>
      </c>
      <c r="AP879" s="83">
        <f t="shared" si="905"/>
        <v>0</v>
      </c>
      <c r="AQ879" s="83">
        <f t="shared" si="905"/>
        <v>0</v>
      </c>
      <c r="AR879" s="83">
        <f t="shared" si="905"/>
        <v>0</v>
      </c>
      <c r="AS879" s="83">
        <f t="shared" si="905"/>
        <v>0</v>
      </c>
      <c r="AT879" s="83">
        <f t="shared" si="905"/>
        <v>0</v>
      </c>
      <c r="AV879" s="83">
        <f>AT879+AV867</f>
        <v>0</v>
      </c>
      <c r="AW879" s="83">
        <f t="shared" ref="AW879:BG879" si="906">AV879+AW867</f>
        <v>0</v>
      </c>
      <c r="AX879" s="83">
        <f t="shared" si="906"/>
        <v>0</v>
      </c>
      <c r="AY879" s="83">
        <f t="shared" si="906"/>
        <v>0</v>
      </c>
      <c r="AZ879" s="83">
        <f t="shared" si="906"/>
        <v>0</v>
      </c>
      <c r="BA879" s="83">
        <f t="shared" si="906"/>
        <v>0</v>
      </c>
      <c r="BB879" s="83">
        <f t="shared" si="906"/>
        <v>0</v>
      </c>
      <c r="BC879" s="83">
        <f t="shared" si="906"/>
        <v>0</v>
      </c>
      <c r="BD879" s="83">
        <f t="shared" si="906"/>
        <v>0</v>
      </c>
      <c r="BE879" s="83">
        <f t="shared" si="906"/>
        <v>0</v>
      </c>
      <c r="BF879" s="83">
        <f t="shared" si="906"/>
        <v>0</v>
      </c>
      <c r="BG879" s="83">
        <f t="shared" si="906"/>
        <v>0</v>
      </c>
      <c r="BI879" s="83">
        <f>BG879+BI867</f>
        <v>0</v>
      </c>
      <c r="BJ879" s="83">
        <f t="shared" ref="BJ879:BT879" si="907">BI879+BJ867</f>
        <v>0</v>
      </c>
      <c r="BK879" s="83">
        <f t="shared" si="907"/>
        <v>0</v>
      </c>
      <c r="BL879" s="83">
        <f t="shared" si="907"/>
        <v>0</v>
      </c>
      <c r="BM879" s="83">
        <f t="shared" si="907"/>
        <v>0</v>
      </c>
      <c r="BN879" s="83">
        <f t="shared" si="907"/>
        <v>0</v>
      </c>
      <c r="BO879" s="83">
        <f t="shared" si="907"/>
        <v>0</v>
      </c>
      <c r="BP879" s="83">
        <f t="shared" si="907"/>
        <v>0</v>
      </c>
      <c r="BQ879" s="83">
        <f t="shared" si="907"/>
        <v>0</v>
      </c>
      <c r="BR879" s="83">
        <f t="shared" si="907"/>
        <v>0</v>
      </c>
      <c r="BS879" s="83">
        <f t="shared" si="907"/>
        <v>0</v>
      </c>
      <c r="BT879" s="83">
        <f t="shared" si="907"/>
        <v>0</v>
      </c>
      <c r="BV879" s="83">
        <f>BT879+BV867</f>
        <v>0</v>
      </c>
      <c r="BW879" s="83">
        <f t="shared" ref="BW879:CG879" si="908">BV879+BW867</f>
        <v>0</v>
      </c>
      <c r="BX879" s="83">
        <f t="shared" si="908"/>
        <v>0</v>
      </c>
      <c r="BY879" s="83">
        <f t="shared" si="908"/>
        <v>0</v>
      </c>
      <c r="BZ879" s="83">
        <f t="shared" si="908"/>
        <v>0</v>
      </c>
      <c r="CA879" s="83">
        <f t="shared" si="908"/>
        <v>0</v>
      </c>
      <c r="CB879" s="83">
        <f t="shared" si="908"/>
        <v>0</v>
      </c>
      <c r="CC879" s="83">
        <f t="shared" si="908"/>
        <v>0</v>
      </c>
      <c r="CD879" s="83">
        <f t="shared" si="908"/>
        <v>0</v>
      </c>
      <c r="CE879" s="83">
        <f t="shared" si="908"/>
        <v>0</v>
      </c>
      <c r="CF879" s="83">
        <f t="shared" si="908"/>
        <v>0</v>
      </c>
      <c r="CG879" s="83">
        <f t="shared" si="908"/>
        <v>0</v>
      </c>
      <c r="CI879" s="83">
        <f>CG879+CI867</f>
        <v>0</v>
      </c>
      <c r="CJ879" s="83">
        <f t="shared" ref="CJ879:CT879" si="909">CI879+CJ867</f>
        <v>0</v>
      </c>
      <c r="CK879" s="83">
        <f t="shared" si="909"/>
        <v>0</v>
      </c>
      <c r="CL879" s="83">
        <f t="shared" si="909"/>
        <v>0</v>
      </c>
      <c r="CM879" s="83">
        <f t="shared" si="909"/>
        <v>0</v>
      </c>
      <c r="CN879" s="83">
        <f t="shared" si="909"/>
        <v>0</v>
      </c>
      <c r="CO879" s="83">
        <f t="shared" si="909"/>
        <v>0</v>
      </c>
      <c r="CP879" s="83">
        <f t="shared" si="909"/>
        <v>0</v>
      </c>
      <c r="CQ879" s="83">
        <f t="shared" si="909"/>
        <v>0</v>
      </c>
      <c r="CR879" s="83">
        <f t="shared" si="909"/>
        <v>0</v>
      </c>
      <c r="CS879" s="83">
        <f t="shared" si="909"/>
        <v>0</v>
      </c>
      <c r="CT879" s="83">
        <f t="shared" si="909"/>
        <v>0</v>
      </c>
      <c r="CV879" s="83">
        <f>CT879+CV867</f>
        <v>0</v>
      </c>
      <c r="CW879" s="83">
        <f t="shared" ref="CW879:DG879" si="910">CV879+CW867</f>
        <v>0</v>
      </c>
      <c r="CX879" s="83">
        <f t="shared" si="910"/>
        <v>0</v>
      </c>
      <c r="CY879" s="83">
        <f t="shared" si="910"/>
        <v>0</v>
      </c>
      <c r="CZ879" s="83">
        <f t="shared" si="910"/>
        <v>0</v>
      </c>
      <c r="DA879" s="83">
        <f t="shared" si="910"/>
        <v>0</v>
      </c>
      <c r="DB879" s="83">
        <f t="shared" si="910"/>
        <v>0</v>
      </c>
      <c r="DC879" s="83">
        <f t="shared" si="910"/>
        <v>0</v>
      </c>
      <c r="DD879" s="83">
        <f t="shared" si="910"/>
        <v>0</v>
      </c>
      <c r="DE879" s="83">
        <f t="shared" si="910"/>
        <v>0</v>
      </c>
      <c r="DF879" s="83">
        <f t="shared" si="910"/>
        <v>0</v>
      </c>
      <c r="DG879" s="83">
        <f t="shared" si="910"/>
        <v>0</v>
      </c>
      <c r="DI879" s="83">
        <f>DG879+DI867</f>
        <v>0</v>
      </c>
      <c r="DJ879" s="83">
        <f t="shared" ref="DJ879:DT879" si="911">DI879+DJ867</f>
        <v>0</v>
      </c>
      <c r="DK879" s="83">
        <f t="shared" si="911"/>
        <v>0</v>
      </c>
      <c r="DL879" s="83">
        <f t="shared" si="911"/>
        <v>0</v>
      </c>
      <c r="DM879" s="83">
        <f t="shared" si="911"/>
        <v>0</v>
      </c>
      <c r="DN879" s="83">
        <f t="shared" si="911"/>
        <v>0</v>
      </c>
      <c r="DO879" s="83">
        <f t="shared" si="911"/>
        <v>0</v>
      </c>
      <c r="DP879" s="83">
        <f t="shared" si="911"/>
        <v>0</v>
      </c>
      <c r="DQ879" s="83">
        <f t="shared" si="911"/>
        <v>0</v>
      </c>
      <c r="DR879" s="83">
        <f t="shared" si="911"/>
        <v>0</v>
      </c>
      <c r="DS879" s="83">
        <f t="shared" si="911"/>
        <v>0</v>
      </c>
      <c r="DT879" s="83">
        <f t="shared" si="911"/>
        <v>0</v>
      </c>
      <c r="DV879" s="83">
        <f>DT879+DV867</f>
        <v>0</v>
      </c>
      <c r="DW879" s="83">
        <f t="shared" ref="DW879:EG879" si="912">DV879+DW867</f>
        <v>0</v>
      </c>
      <c r="DX879" s="83">
        <f t="shared" si="912"/>
        <v>0</v>
      </c>
      <c r="DY879" s="83">
        <f t="shared" si="912"/>
        <v>0</v>
      </c>
      <c r="DZ879" s="83">
        <f t="shared" si="912"/>
        <v>0</v>
      </c>
      <c r="EA879" s="83">
        <f t="shared" si="912"/>
        <v>0</v>
      </c>
      <c r="EB879" s="83">
        <f t="shared" si="912"/>
        <v>0</v>
      </c>
      <c r="EC879" s="83">
        <f t="shared" si="912"/>
        <v>0</v>
      </c>
      <c r="ED879" s="83">
        <f t="shared" si="912"/>
        <v>0</v>
      </c>
      <c r="EE879" s="83">
        <f t="shared" si="912"/>
        <v>0</v>
      </c>
      <c r="EF879" s="83">
        <f t="shared" si="912"/>
        <v>0</v>
      </c>
      <c r="EG879" s="83">
        <f t="shared" si="912"/>
        <v>0</v>
      </c>
    </row>
    <row r="880" spans="1:139" hidden="1" x14ac:dyDescent="0.2">
      <c r="D880" s="2" t="str">
        <f>D868</f>
        <v>PMO</v>
      </c>
      <c r="E880" s="127"/>
      <c r="H880" s="138">
        <v>0</v>
      </c>
      <c r="I880" s="83">
        <f t="shared" si="903"/>
        <v>0</v>
      </c>
      <c r="J880" s="83">
        <f t="shared" si="903"/>
        <v>0</v>
      </c>
      <c r="K880" s="83">
        <f t="shared" si="903"/>
        <v>0</v>
      </c>
      <c r="L880" s="83">
        <f>K880+L868</f>
        <v>0</v>
      </c>
      <c r="M880" s="83">
        <f t="shared" si="903"/>
        <v>0</v>
      </c>
      <c r="N880" s="83">
        <f t="shared" si="903"/>
        <v>0</v>
      </c>
      <c r="O880" s="83">
        <f t="shared" si="903"/>
        <v>0</v>
      </c>
      <c r="P880" s="83">
        <f t="shared" si="903"/>
        <v>0</v>
      </c>
      <c r="Q880" s="83">
        <f t="shared" si="903"/>
        <v>0</v>
      </c>
      <c r="R880" s="83">
        <f t="shared" si="903"/>
        <v>0</v>
      </c>
      <c r="S880" s="83">
        <f t="shared" si="903"/>
        <v>0</v>
      </c>
      <c r="T880" s="83">
        <f t="shared" si="903"/>
        <v>0</v>
      </c>
      <c r="V880" s="83"/>
      <c r="W880" s="83"/>
      <c r="X880" s="83"/>
      <c r="Y880" s="83"/>
      <c r="Z880" s="83"/>
      <c r="AA880" s="83"/>
      <c r="AB880" s="83"/>
      <c r="AC880" s="83"/>
      <c r="AD880" s="83"/>
      <c r="AE880" s="83"/>
      <c r="AF880" s="83"/>
      <c r="AG880" s="83"/>
      <c r="AI880" s="83"/>
      <c r="AJ880" s="83"/>
      <c r="AK880" s="83"/>
      <c r="AL880" s="83"/>
      <c r="AM880" s="83"/>
      <c r="AN880" s="83"/>
      <c r="AO880" s="83"/>
      <c r="AP880" s="83"/>
      <c r="AQ880" s="83"/>
      <c r="AR880" s="83"/>
      <c r="AS880" s="83"/>
      <c r="AT880" s="83"/>
      <c r="AV880" s="83"/>
      <c r="AW880" s="83"/>
      <c r="AX880" s="83"/>
      <c r="AY880" s="83"/>
      <c r="AZ880" s="83"/>
      <c r="BA880" s="83"/>
      <c r="BB880" s="83"/>
      <c r="BC880" s="83"/>
      <c r="BD880" s="83"/>
      <c r="BE880" s="83"/>
      <c r="BF880" s="83"/>
      <c r="BG880" s="83"/>
      <c r="BI880" s="83"/>
      <c r="BJ880" s="83"/>
      <c r="BK880" s="83"/>
      <c r="BL880" s="83"/>
      <c r="BM880" s="83"/>
      <c r="BN880" s="83"/>
      <c r="BO880" s="83"/>
      <c r="BP880" s="83"/>
      <c r="BQ880" s="83"/>
      <c r="BR880" s="83"/>
      <c r="BS880" s="83"/>
      <c r="BT880" s="83"/>
      <c r="BV880" s="83"/>
      <c r="BW880" s="83"/>
      <c r="BX880" s="83"/>
      <c r="BY880" s="83"/>
      <c r="BZ880" s="83"/>
      <c r="CA880" s="83"/>
      <c r="CB880" s="83"/>
      <c r="CC880" s="83"/>
      <c r="CD880" s="83"/>
      <c r="CE880" s="83"/>
      <c r="CF880" s="83"/>
      <c r="CG880" s="83"/>
      <c r="CI880" s="83"/>
      <c r="CJ880" s="83"/>
      <c r="CK880" s="83"/>
      <c r="CL880" s="83"/>
      <c r="CM880" s="83"/>
      <c r="CN880" s="83"/>
      <c r="CO880" s="83"/>
      <c r="CP880" s="83"/>
      <c r="CQ880" s="83"/>
      <c r="CR880" s="83"/>
      <c r="CS880" s="83"/>
      <c r="CT880" s="83"/>
      <c r="CV880" s="83"/>
      <c r="CW880" s="83"/>
      <c r="CX880" s="83"/>
      <c r="CY880" s="83"/>
      <c r="CZ880" s="83"/>
      <c r="DA880" s="83"/>
      <c r="DB880" s="83"/>
      <c r="DC880" s="83"/>
      <c r="DD880" s="83"/>
      <c r="DE880" s="83"/>
      <c r="DF880" s="83"/>
      <c r="DG880" s="83"/>
      <c r="DI880" s="83"/>
      <c r="DJ880" s="83"/>
      <c r="DK880" s="83"/>
      <c r="DL880" s="83"/>
      <c r="DM880" s="83"/>
      <c r="DN880" s="83"/>
      <c r="DO880" s="83"/>
      <c r="DP880" s="83"/>
      <c r="DQ880" s="83"/>
      <c r="DR880" s="83"/>
      <c r="DS880" s="83"/>
      <c r="DT880" s="83"/>
      <c r="DV880" s="83"/>
      <c r="DW880" s="83"/>
      <c r="DX880" s="83"/>
      <c r="DY880" s="83"/>
      <c r="DZ880" s="83"/>
      <c r="EA880" s="83"/>
      <c r="EB880" s="83"/>
      <c r="EC880" s="83"/>
      <c r="ED880" s="83"/>
      <c r="EE880" s="83"/>
      <c r="EF880" s="83"/>
      <c r="EG880" s="83"/>
    </row>
    <row r="881" spans="1:138" ht="15.75" hidden="1" x14ac:dyDescent="0.25">
      <c r="A881" s="2">
        <v>4</v>
      </c>
      <c r="B881" s="1" t="str">
        <f>B869</f>
        <v>FP</v>
      </c>
      <c r="C881" s="1"/>
      <c r="D881" s="1"/>
      <c r="E881" s="81" t="str">
        <f>E869</f>
        <v>FP Name</v>
      </c>
      <c r="H881" s="138">
        <v>0</v>
      </c>
      <c r="I881" s="83">
        <f t="shared" si="903"/>
        <v>0</v>
      </c>
      <c r="J881" s="83">
        <f t="shared" si="903"/>
        <v>0</v>
      </c>
      <c r="K881" s="83">
        <f t="shared" si="903"/>
        <v>0</v>
      </c>
      <c r="L881" s="83">
        <f t="shared" si="903"/>
        <v>0</v>
      </c>
      <c r="M881" s="83">
        <f t="shared" si="903"/>
        <v>0</v>
      </c>
      <c r="N881" s="83">
        <f t="shared" si="903"/>
        <v>0</v>
      </c>
      <c r="O881" s="83">
        <f t="shared" si="903"/>
        <v>0</v>
      </c>
      <c r="P881" s="83">
        <f t="shared" si="903"/>
        <v>0</v>
      </c>
      <c r="Q881" s="83">
        <f t="shared" si="903"/>
        <v>0</v>
      </c>
      <c r="R881" s="83">
        <f t="shared" si="903"/>
        <v>0</v>
      </c>
      <c r="S881" s="83">
        <f t="shared" si="903"/>
        <v>0</v>
      </c>
      <c r="T881" s="83">
        <f t="shared" si="903"/>
        <v>0</v>
      </c>
      <c r="V881" s="83">
        <f>T881+V869</f>
        <v>0</v>
      </c>
      <c r="W881" s="83" t="e">
        <f t="shared" ref="W881:AG881" si="913">V881+W869</f>
        <v>#REF!</v>
      </c>
      <c r="X881" s="83" t="e">
        <f t="shared" si="913"/>
        <v>#REF!</v>
      </c>
      <c r="Y881" s="83" t="e">
        <f t="shared" si="913"/>
        <v>#REF!</v>
      </c>
      <c r="Z881" s="83" t="e">
        <f t="shared" si="913"/>
        <v>#REF!</v>
      </c>
      <c r="AA881" s="83" t="e">
        <f t="shared" si="913"/>
        <v>#REF!</v>
      </c>
      <c r="AB881" s="83" t="e">
        <f t="shared" si="913"/>
        <v>#REF!</v>
      </c>
      <c r="AC881" s="83" t="e">
        <f t="shared" si="913"/>
        <v>#REF!</v>
      </c>
      <c r="AD881" s="83" t="e">
        <f t="shared" si="913"/>
        <v>#REF!</v>
      </c>
      <c r="AE881" s="83" t="e">
        <f t="shared" si="913"/>
        <v>#REF!</v>
      </c>
      <c r="AF881" s="83" t="e">
        <f t="shared" si="913"/>
        <v>#REF!</v>
      </c>
      <c r="AG881" s="83" t="e">
        <f t="shared" si="913"/>
        <v>#REF!</v>
      </c>
      <c r="AI881" s="83" t="e">
        <f>AG881+AI869</f>
        <v>#REF!</v>
      </c>
      <c r="AJ881" s="83" t="e">
        <f t="shared" ref="AJ881:AT881" si="914">AI881+AJ869</f>
        <v>#REF!</v>
      </c>
      <c r="AK881" s="83" t="e">
        <f t="shared" si="914"/>
        <v>#REF!</v>
      </c>
      <c r="AL881" s="83" t="e">
        <f t="shared" si="914"/>
        <v>#REF!</v>
      </c>
      <c r="AM881" s="83" t="e">
        <f t="shared" si="914"/>
        <v>#REF!</v>
      </c>
      <c r="AN881" s="83" t="e">
        <f t="shared" si="914"/>
        <v>#REF!</v>
      </c>
      <c r="AO881" s="83" t="e">
        <f t="shared" si="914"/>
        <v>#REF!</v>
      </c>
      <c r="AP881" s="83" t="e">
        <f t="shared" si="914"/>
        <v>#REF!</v>
      </c>
      <c r="AQ881" s="83" t="e">
        <f t="shared" si="914"/>
        <v>#REF!</v>
      </c>
      <c r="AR881" s="83" t="e">
        <f t="shared" si="914"/>
        <v>#REF!</v>
      </c>
      <c r="AS881" s="83" t="e">
        <f t="shared" si="914"/>
        <v>#REF!</v>
      </c>
      <c r="AT881" s="83" t="e">
        <f t="shared" si="914"/>
        <v>#REF!</v>
      </c>
      <c r="AV881" s="83" t="e">
        <f>AT881+AV869</f>
        <v>#REF!</v>
      </c>
      <c r="AW881" s="83" t="e">
        <f t="shared" ref="AW881:BG881" si="915">AV881+AW869</f>
        <v>#REF!</v>
      </c>
      <c r="AX881" s="83" t="e">
        <f t="shared" si="915"/>
        <v>#REF!</v>
      </c>
      <c r="AY881" s="83" t="e">
        <f t="shared" si="915"/>
        <v>#REF!</v>
      </c>
      <c r="AZ881" s="83" t="e">
        <f t="shared" si="915"/>
        <v>#REF!</v>
      </c>
      <c r="BA881" s="83" t="e">
        <f t="shared" si="915"/>
        <v>#REF!</v>
      </c>
      <c r="BB881" s="83" t="e">
        <f t="shared" si="915"/>
        <v>#REF!</v>
      </c>
      <c r="BC881" s="83" t="e">
        <f t="shared" si="915"/>
        <v>#REF!</v>
      </c>
      <c r="BD881" s="83" t="e">
        <f t="shared" si="915"/>
        <v>#REF!</v>
      </c>
      <c r="BE881" s="83" t="e">
        <f t="shared" si="915"/>
        <v>#REF!</v>
      </c>
      <c r="BF881" s="83" t="e">
        <f t="shared" si="915"/>
        <v>#REF!</v>
      </c>
      <c r="BG881" s="83" t="e">
        <f t="shared" si="915"/>
        <v>#REF!</v>
      </c>
      <c r="BI881" s="83" t="e">
        <f>BG881+BI869</f>
        <v>#REF!</v>
      </c>
      <c r="BJ881" s="83" t="e">
        <f t="shared" ref="BJ881:BT881" si="916">BI881+BJ869</f>
        <v>#REF!</v>
      </c>
      <c r="BK881" s="83" t="e">
        <f t="shared" si="916"/>
        <v>#REF!</v>
      </c>
      <c r="BL881" s="83" t="e">
        <f t="shared" si="916"/>
        <v>#REF!</v>
      </c>
      <c r="BM881" s="83" t="e">
        <f t="shared" si="916"/>
        <v>#REF!</v>
      </c>
      <c r="BN881" s="83" t="e">
        <f t="shared" si="916"/>
        <v>#REF!</v>
      </c>
      <c r="BO881" s="83" t="e">
        <f t="shared" si="916"/>
        <v>#REF!</v>
      </c>
      <c r="BP881" s="83" t="e">
        <f t="shared" si="916"/>
        <v>#REF!</v>
      </c>
      <c r="BQ881" s="83" t="e">
        <f t="shared" si="916"/>
        <v>#REF!</v>
      </c>
      <c r="BR881" s="83" t="e">
        <f t="shared" si="916"/>
        <v>#REF!</v>
      </c>
      <c r="BS881" s="83" t="e">
        <f t="shared" si="916"/>
        <v>#REF!</v>
      </c>
      <c r="BT881" s="83" t="e">
        <f t="shared" si="916"/>
        <v>#REF!</v>
      </c>
      <c r="BV881" s="83" t="e">
        <f>BT881+BV869</f>
        <v>#REF!</v>
      </c>
      <c r="BW881" s="83" t="e">
        <f t="shared" ref="BW881:CG881" si="917">BV881+BW869</f>
        <v>#REF!</v>
      </c>
      <c r="BX881" s="83" t="e">
        <f t="shared" si="917"/>
        <v>#REF!</v>
      </c>
      <c r="BY881" s="83" t="e">
        <f t="shared" si="917"/>
        <v>#REF!</v>
      </c>
      <c r="BZ881" s="83" t="e">
        <f t="shared" si="917"/>
        <v>#REF!</v>
      </c>
      <c r="CA881" s="83" t="e">
        <f t="shared" si="917"/>
        <v>#REF!</v>
      </c>
      <c r="CB881" s="83" t="e">
        <f t="shared" si="917"/>
        <v>#REF!</v>
      </c>
      <c r="CC881" s="83" t="e">
        <f t="shared" si="917"/>
        <v>#REF!</v>
      </c>
      <c r="CD881" s="83" t="e">
        <f t="shared" si="917"/>
        <v>#REF!</v>
      </c>
      <c r="CE881" s="83" t="e">
        <f t="shared" si="917"/>
        <v>#REF!</v>
      </c>
      <c r="CF881" s="83" t="e">
        <f t="shared" si="917"/>
        <v>#REF!</v>
      </c>
      <c r="CG881" s="83" t="e">
        <f t="shared" si="917"/>
        <v>#REF!</v>
      </c>
      <c r="CI881" s="83" t="e">
        <f>CG881+CI869</f>
        <v>#REF!</v>
      </c>
      <c r="CJ881" s="83" t="e">
        <f t="shared" ref="CJ881:CT881" si="918">CI881+CJ869</f>
        <v>#REF!</v>
      </c>
      <c r="CK881" s="83" t="e">
        <f t="shared" si="918"/>
        <v>#REF!</v>
      </c>
      <c r="CL881" s="83" t="e">
        <f t="shared" si="918"/>
        <v>#REF!</v>
      </c>
      <c r="CM881" s="83" t="e">
        <f t="shared" si="918"/>
        <v>#REF!</v>
      </c>
      <c r="CN881" s="83" t="e">
        <f t="shared" si="918"/>
        <v>#REF!</v>
      </c>
      <c r="CO881" s="83" t="e">
        <f t="shared" si="918"/>
        <v>#REF!</v>
      </c>
      <c r="CP881" s="83" t="e">
        <f t="shared" si="918"/>
        <v>#REF!</v>
      </c>
      <c r="CQ881" s="83" t="e">
        <f t="shared" si="918"/>
        <v>#REF!</v>
      </c>
      <c r="CR881" s="83" t="e">
        <f t="shared" si="918"/>
        <v>#REF!</v>
      </c>
      <c r="CS881" s="83" t="e">
        <f t="shared" si="918"/>
        <v>#REF!</v>
      </c>
      <c r="CT881" s="83" t="e">
        <f t="shared" si="918"/>
        <v>#REF!</v>
      </c>
      <c r="CV881" s="83" t="e">
        <f>CT881+CV869</f>
        <v>#REF!</v>
      </c>
      <c r="CW881" s="83" t="e">
        <f t="shared" ref="CW881:DG881" si="919">CV881+CW869</f>
        <v>#REF!</v>
      </c>
      <c r="CX881" s="83" t="e">
        <f t="shared" si="919"/>
        <v>#REF!</v>
      </c>
      <c r="CY881" s="83" t="e">
        <f t="shared" si="919"/>
        <v>#REF!</v>
      </c>
      <c r="CZ881" s="83" t="e">
        <f t="shared" si="919"/>
        <v>#REF!</v>
      </c>
      <c r="DA881" s="83" t="e">
        <f t="shared" si="919"/>
        <v>#REF!</v>
      </c>
      <c r="DB881" s="83" t="e">
        <f t="shared" si="919"/>
        <v>#REF!</v>
      </c>
      <c r="DC881" s="83" t="e">
        <f t="shared" si="919"/>
        <v>#REF!</v>
      </c>
      <c r="DD881" s="83" t="e">
        <f t="shared" si="919"/>
        <v>#REF!</v>
      </c>
      <c r="DE881" s="83" t="e">
        <f t="shared" si="919"/>
        <v>#REF!</v>
      </c>
      <c r="DF881" s="83" t="e">
        <f t="shared" si="919"/>
        <v>#REF!</v>
      </c>
      <c r="DG881" s="83" t="e">
        <f t="shared" si="919"/>
        <v>#REF!</v>
      </c>
      <c r="DI881" s="83" t="e">
        <f>DG881+DI869</f>
        <v>#REF!</v>
      </c>
      <c r="DJ881" s="83" t="e">
        <f t="shared" ref="DJ881:DT881" si="920">DI881+DJ869</f>
        <v>#REF!</v>
      </c>
      <c r="DK881" s="83" t="e">
        <f t="shared" si="920"/>
        <v>#REF!</v>
      </c>
      <c r="DL881" s="83" t="e">
        <f t="shared" si="920"/>
        <v>#REF!</v>
      </c>
      <c r="DM881" s="83" t="e">
        <f t="shared" si="920"/>
        <v>#REF!</v>
      </c>
      <c r="DN881" s="83" t="e">
        <f t="shared" si="920"/>
        <v>#REF!</v>
      </c>
      <c r="DO881" s="83" t="e">
        <f t="shared" si="920"/>
        <v>#REF!</v>
      </c>
      <c r="DP881" s="83" t="e">
        <f t="shared" si="920"/>
        <v>#REF!</v>
      </c>
      <c r="DQ881" s="83" t="e">
        <f t="shared" si="920"/>
        <v>#REF!</v>
      </c>
      <c r="DR881" s="83" t="e">
        <f t="shared" si="920"/>
        <v>#REF!</v>
      </c>
      <c r="DS881" s="83" t="e">
        <f t="shared" si="920"/>
        <v>#REF!</v>
      </c>
      <c r="DT881" s="83" t="e">
        <f t="shared" si="920"/>
        <v>#REF!</v>
      </c>
      <c r="DV881" s="83" t="e">
        <f>DT881+DV869</f>
        <v>#REF!</v>
      </c>
      <c r="DW881" s="83" t="e">
        <f t="shared" ref="DW881:EG881" si="921">DV881+DW869</f>
        <v>#REF!</v>
      </c>
      <c r="DX881" s="83" t="e">
        <f t="shared" si="921"/>
        <v>#REF!</v>
      </c>
      <c r="DY881" s="83" t="e">
        <f t="shared" si="921"/>
        <v>#REF!</v>
      </c>
      <c r="DZ881" s="83" t="e">
        <f t="shared" si="921"/>
        <v>#REF!</v>
      </c>
      <c r="EA881" s="83" t="e">
        <f t="shared" si="921"/>
        <v>#REF!</v>
      </c>
      <c r="EB881" s="83" t="e">
        <f t="shared" si="921"/>
        <v>#REF!</v>
      </c>
      <c r="EC881" s="83" t="e">
        <f t="shared" si="921"/>
        <v>#REF!</v>
      </c>
      <c r="ED881" s="83" t="e">
        <f t="shared" si="921"/>
        <v>#REF!</v>
      </c>
      <c r="EE881" s="83" t="e">
        <f t="shared" si="921"/>
        <v>#REF!</v>
      </c>
      <c r="EF881" s="83" t="e">
        <f t="shared" si="921"/>
        <v>#REF!</v>
      </c>
      <c r="EG881" s="83" t="e">
        <f t="shared" si="921"/>
        <v>#REF!</v>
      </c>
    </row>
    <row r="882" spans="1:138" hidden="1" x14ac:dyDescent="0.2">
      <c r="D882" s="2" t="str">
        <f>D870</f>
        <v>PMO</v>
      </c>
      <c r="E882" s="127"/>
      <c r="H882" s="138">
        <v>0</v>
      </c>
      <c r="I882" s="83">
        <f t="shared" si="903"/>
        <v>0</v>
      </c>
      <c r="J882" s="83">
        <f t="shared" si="903"/>
        <v>0</v>
      </c>
      <c r="K882" s="83">
        <f t="shared" si="903"/>
        <v>0</v>
      </c>
      <c r="L882" s="83">
        <f t="shared" si="903"/>
        <v>0</v>
      </c>
      <c r="M882" s="83">
        <f t="shared" si="903"/>
        <v>0</v>
      </c>
      <c r="N882" s="83">
        <f t="shared" si="903"/>
        <v>0</v>
      </c>
      <c r="O882" s="83">
        <f t="shared" si="903"/>
        <v>0</v>
      </c>
      <c r="P882" s="83">
        <f t="shared" si="903"/>
        <v>0</v>
      </c>
      <c r="Q882" s="83">
        <f t="shared" si="903"/>
        <v>0</v>
      </c>
      <c r="R882" s="83">
        <f t="shared" si="903"/>
        <v>0</v>
      </c>
      <c r="S882" s="83">
        <f t="shared" si="903"/>
        <v>0</v>
      </c>
      <c r="T882" s="83">
        <f t="shared" si="903"/>
        <v>0</v>
      </c>
      <c r="V882" s="83">
        <f>T882+V870</f>
        <v>0</v>
      </c>
      <c r="W882" s="83">
        <f t="shared" ref="W882:AG882" si="922">V882+W870</f>
        <v>0</v>
      </c>
      <c r="X882" s="83">
        <f t="shared" si="922"/>
        <v>0</v>
      </c>
      <c r="Y882" s="83">
        <f t="shared" si="922"/>
        <v>0</v>
      </c>
      <c r="Z882" s="83">
        <f t="shared" si="922"/>
        <v>0</v>
      </c>
      <c r="AA882" s="83">
        <f t="shared" si="922"/>
        <v>0</v>
      </c>
      <c r="AB882" s="83">
        <f t="shared" si="922"/>
        <v>0</v>
      </c>
      <c r="AC882" s="83">
        <f t="shared" si="922"/>
        <v>0</v>
      </c>
      <c r="AD882" s="83">
        <f t="shared" si="922"/>
        <v>0</v>
      </c>
      <c r="AE882" s="83">
        <f t="shared" si="922"/>
        <v>0</v>
      </c>
      <c r="AF882" s="83">
        <f t="shared" si="922"/>
        <v>0</v>
      </c>
      <c r="AG882" s="83">
        <f t="shared" si="922"/>
        <v>0</v>
      </c>
      <c r="AI882" s="83">
        <f>AG882+AI870</f>
        <v>0</v>
      </c>
      <c r="AJ882" s="83">
        <f t="shared" ref="AJ882:AT882" si="923">AI882+AJ870</f>
        <v>0</v>
      </c>
      <c r="AK882" s="83">
        <f t="shared" si="923"/>
        <v>0</v>
      </c>
      <c r="AL882" s="83">
        <f t="shared" si="923"/>
        <v>0</v>
      </c>
      <c r="AM882" s="83">
        <f t="shared" si="923"/>
        <v>0</v>
      </c>
      <c r="AN882" s="83">
        <f t="shared" si="923"/>
        <v>0</v>
      </c>
      <c r="AO882" s="83">
        <f t="shared" si="923"/>
        <v>0</v>
      </c>
      <c r="AP882" s="83">
        <f t="shared" si="923"/>
        <v>0</v>
      </c>
      <c r="AQ882" s="83">
        <f t="shared" si="923"/>
        <v>0</v>
      </c>
      <c r="AR882" s="83">
        <f t="shared" si="923"/>
        <v>0</v>
      </c>
      <c r="AS882" s="83">
        <f t="shared" si="923"/>
        <v>0</v>
      </c>
      <c r="AT882" s="83">
        <f t="shared" si="923"/>
        <v>0</v>
      </c>
      <c r="AV882" s="83">
        <f>AT882+AV870</f>
        <v>0</v>
      </c>
      <c r="AW882" s="83">
        <f t="shared" ref="AW882:BG882" si="924">AV882+AW870</f>
        <v>0</v>
      </c>
      <c r="AX882" s="83">
        <f t="shared" si="924"/>
        <v>0</v>
      </c>
      <c r="AY882" s="83">
        <f t="shared" si="924"/>
        <v>0</v>
      </c>
      <c r="AZ882" s="83">
        <f t="shared" si="924"/>
        <v>0</v>
      </c>
      <c r="BA882" s="83">
        <f t="shared" si="924"/>
        <v>0</v>
      </c>
      <c r="BB882" s="83">
        <f t="shared" si="924"/>
        <v>0</v>
      </c>
      <c r="BC882" s="83">
        <f t="shared" si="924"/>
        <v>0</v>
      </c>
      <c r="BD882" s="83">
        <f t="shared" si="924"/>
        <v>0</v>
      </c>
      <c r="BE882" s="83">
        <f t="shared" si="924"/>
        <v>0</v>
      </c>
      <c r="BF882" s="83">
        <f t="shared" si="924"/>
        <v>0</v>
      </c>
      <c r="BG882" s="83">
        <f t="shared" si="924"/>
        <v>0</v>
      </c>
      <c r="BI882" s="83">
        <f>BG882+BI870</f>
        <v>0</v>
      </c>
      <c r="BJ882" s="83">
        <f t="shared" ref="BJ882:BT882" si="925">BI882+BJ870</f>
        <v>0</v>
      </c>
      <c r="BK882" s="83">
        <f t="shared" si="925"/>
        <v>0</v>
      </c>
      <c r="BL882" s="83">
        <f t="shared" si="925"/>
        <v>0</v>
      </c>
      <c r="BM882" s="83">
        <f t="shared" si="925"/>
        <v>0</v>
      </c>
      <c r="BN882" s="83">
        <f t="shared" si="925"/>
        <v>0</v>
      </c>
      <c r="BO882" s="83">
        <f t="shared" si="925"/>
        <v>0</v>
      </c>
      <c r="BP882" s="83">
        <f t="shared" si="925"/>
        <v>0</v>
      </c>
      <c r="BQ882" s="83">
        <f t="shared" si="925"/>
        <v>0</v>
      </c>
      <c r="BR882" s="83">
        <f t="shared" si="925"/>
        <v>0</v>
      </c>
      <c r="BS882" s="83">
        <f t="shared" si="925"/>
        <v>0</v>
      </c>
      <c r="BT882" s="83">
        <f t="shared" si="925"/>
        <v>0</v>
      </c>
      <c r="BV882" s="83">
        <f>BT882+BV870</f>
        <v>0</v>
      </c>
      <c r="BW882" s="83">
        <f t="shared" ref="BW882:CG882" si="926">BV882+BW870</f>
        <v>0</v>
      </c>
      <c r="BX882" s="83">
        <f t="shared" si="926"/>
        <v>0</v>
      </c>
      <c r="BY882" s="83">
        <f t="shared" si="926"/>
        <v>0</v>
      </c>
      <c r="BZ882" s="83">
        <f t="shared" si="926"/>
        <v>0</v>
      </c>
      <c r="CA882" s="83">
        <f t="shared" si="926"/>
        <v>0</v>
      </c>
      <c r="CB882" s="83">
        <f t="shared" si="926"/>
        <v>0</v>
      </c>
      <c r="CC882" s="83">
        <f t="shared" si="926"/>
        <v>0</v>
      </c>
      <c r="CD882" s="83">
        <f t="shared" si="926"/>
        <v>0</v>
      </c>
      <c r="CE882" s="83">
        <f t="shared" si="926"/>
        <v>0</v>
      </c>
      <c r="CF882" s="83">
        <f t="shared" si="926"/>
        <v>0</v>
      </c>
      <c r="CG882" s="83">
        <f t="shared" si="926"/>
        <v>0</v>
      </c>
      <c r="CI882" s="83">
        <f>CG882+CI870</f>
        <v>0</v>
      </c>
      <c r="CJ882" s="83">
        <f t="shared" ref="CJ882:CT882" si="927">CI882+CJ870</f>
        <v>0</v>
      </c>
      <c r="CK882" s="83">
        <f t="shared" si="927"/>
        <v>0</v>
      </c>
      <c r="CL882" s="83">
        <f t="shared" si="927"/>
        <v>0</v>
      </c>
      <c r="CM882" s="83">
        <f t="shared" si="927"/>
        <v>0</v>
      </c>
      <c r="CN882" s="83">
        <f t="shared" si="927"/>
        <v>0</v>
      </c>
      <c r="CO882" s="83">
        <f t="shared" si="927"/>
        <v>0</v>
      </c>
      <c r="CP882" s="83">
        <f t="shared" si="927"/>
        <v>0</v>
      </c>
      <c r="CQ882" s="83">
        <f t="shared" si="927"/>
        <v>0</v>
      </c>
      <c r="CR882" s="83">
        <f t="shared" si="927"/>
        <v>0</v>
      </c>
      <c r="CS882" s="83">
        <f t="shared" si="927"/>
        <v>0</v>
      </c>
      <c r="CT882" s="83">
        <f t="shared" si="927"/>
        <v>0</v>
      </c>
      <c r="CV882" s="83">
        <f>CT882+CV870</f>
        <v>0</v>
      </c>
      <c r="CW882" s="83">
        <f t="shared" ref="CW882:DG882" si="928">CV882+CW870</f>
        <v>0</v>
      </c>
      <c r="CX882" s="83">
        <f t="shared" si="928"/>
        <v>0</v>
      </c>
      <c r="CY882" s="83">
        <f t="shared" si="928"/>
        <v>0</v>
      </c>
      <c r="CZ882" s="83">
        <f t="shared" si="928"/>
        <v>0</v>
      </c>
      <c r="DA882" s="83">
        <f t="shared" si="928"/>
        <v>0</v>
      </c>
      <c r="DB882" s="83">
        <f t="shared" si="928"/>
        <v>0</v>
      </c>
      <c r="DC882" s="83">
        <f t="shared" si="928"/>
        <v>0</v>
      </c>
      <c r="DD882" s="83">
        <f t="shared" si="928"/>
        <v>0</v>
      </c>
      <c r="DE882" s="83">
        <f t="shared" si="928"/>
        <v>0</v>
      </c>
      <c r="DF882" s="83">
        <f t="shared" si="928"/>
        <v>0</v>
      </c>
      <c r="DG882" s="83">
        <f t="shared" si="928"/>
        <v>0</v>
      </c>
      <c r="DI882" s="83">
        <f>DG882+DI870</f>
        <v>0</v>
      </c>
      <c r="DJ882" s="83">
        <f t="shared" ref="DJ882:DT882" si="929">DI882+DJ870</f>
        <v>0</v>
      </c>
      <c r="DK882" s="83">
        <f t="shared" si="929"/>
        <v>0</v>
      </c>
      <c r="DL882" s="83">
        <f t="shared" si="929"/>
        <v>0</v>
      </c>
      <c r="DM882" s="83">
        <f t="shared" si="929"/>
        <v>0</v>
      </c>
      <c r="DN882" s="83">
        <f t="shared" si="929"/>
        <v>0</v>
      </c>
      <c r="DO882" s="83">
        <f t="shared" si="929"/>
        <v>0</v>
      </c>
      <c r="DP882" s="83">
        <f t="shared" si="929"/>
        <v>0</v>
      </c>
      <c r="DQ882" s="83">
        <f t="shared" si="929"/>
        <v>0</v>
      </c>
      <c r="DR882" s="83">
        <f t="shared" si="929"/>
        <v>0</v>
      </c>
      <c r="DS882" s="83">
        <f t="shared" si="929"/>
        <v>0</v>
      </c>
      <c r="DT882" s="83">
        <f t="shared" si="929"/>
        <v>0</v>
      </c>
      <c r="DV882" s="83">
        <f>DT882+DV870</f>
        <v>0</v>
      </c>
      <c r="DW882" s="83">
        <f t="shared" ref="DW882:EG882" si="930">DV882+DW870</f>
        <v>0</v>
      </c>
      <c r="DX882" s="83">
        <f t="shared" si="930"/>
        <v>0</v>
      </c>
      <c r="DY882" s="83">
        <f t="shared" si="930"/>
        <v>0</v>
      </c>
      <c r="DZ882" s="83">
        <f t="shared" si="930"/>
        <v>0</v>
      </c>
      <c r="EA882" s="83">
        <f t="shared" si="930"/>
        <v>0</v>
      </c>
      <c r="EB882" s="83">
        <f t="shared" si="930"/>
        <v>0</v>
      </c>
      <c r="EC882" s="83">
        <f t="shared" si="930"/>
        <v>0</v>
      </c>
      <c r="ED882" s="83">
        <f t="shared" si="930"/>
        <v>0</v>
      </c>
      <c r="EE882" s="83">
        <f t="shared" si="930"/>
        <v>0</v>
      </c>
      <c r="EF882" s="83">
        <f t="shared" si="930"/>
        <v>0</v>
      </c>
      <c r="EG882" s="83">
        <f t="shared" si="930"/>
        <v>0</v>
      </c>
    </row>
    <row r="883" spans="1:138" hidden="1" x14ac:dyDescent="0.2">
      <c r="E883" s="127"/>
      <c r="H883" s="89">
        <f>H875+H877+H879+H881</f>
        <v>0</v>
      </c>
      <c r="I883" s="157">
        <f>I875+I877+I879+I881</f>
        <v>0</v>
      </c>
      <c r="J883" s="157">
        <f t="shared" ref="J883:T883" si="931">J875+J877+J879+J881</f>
        <v>0</v>
      </c>
      <c r="K883" s="157">
        <f t="shared" si="931"/>
        <v>0</v>
      </c>
      <c r="L883" s="157">
        <f t="shared" si="931"/>
        <v>0</v>
      </c>
      <c r="M883" s="157">
        <f t="shared" si="931"/>
        <v>0</v>
      </c>
      <c r="N883" s="157">
        <f t="shared" si="931"/>
        <v>0</v>
      </c>
      <c r="O883" s="157">
        <f t="shared" si="931"/>
        <v>0</v>
      </c>
      <c r="P883" s="157">
        <f t="shared" si="931"/>
        <v>0</v>
      </c>
      <c r="Q883" s="157">
        <f t="shared" si="931"/>
        <v>0</v>
      </c>
      <c r="R883" s="157">
        <f t="shared" si="931"/>
        <v>0</v>
      </c>
      <c r="S883" s="157">
        <f t="shared" si="931"/>
        <v>0</v>
      </c>
      <c r="T883" s="157">
        <f t="shared" si="931"/>
        <v>0</v>
      </c>
      <c r="U883" s="162">
        <f>U871+H883-T883</f>
        <v>0</v>
      </c>
      <c r="V883" s="157">
        <f t="shared" ref="V883:AG883" si="932">SUM(V875:V882)</f>
        <v>0</v>
      </c>
      <c r="W883" s="157" t="e">
        <f t="shared" si="932"/>
        <v>#REF!</v>
      </c>
      <c r="X883" s="157" t="e">
        <f t="shared" si="932"/>
        <v>#REF!</v>
      </c>
      <c r="Y883" s="157" t="e">
        <f t="shared" si="932"/>
        <v>#REF!</v>
      </c>
      <c r="Z883" s="157" t="e">
        <f t="shared" si="932"/>
        <v>#REF!</v>
      </c>
      <c r="AA883" s="157" t="e">
        <f t="shared" si="932"/>
        <v>#REF!</v>
      </c>
      <c r="AB883" s="157" t="e">
        <f t="shared" si="932"/>
        <v>#REF!</v>
      </c>
      <c r="AC883" s="157" t="e">
        <f t="shared" si="932"/>
        <v>#REF!</v>
      </c>
      <c r="AD883" s="157" t="e">
        <f t="shared" si="932"/>
        <v>#REF!</v>
      </c>
      <c r="AE883" s="157" t="e">
        <f t="shared" si="932"/>
        <v>#REF!</v>
      </c>
      <c r="AF883" s="157" t="e">
        <f t="shared" si="932"/>
        <v>#REF!</v>
      </c>
      <c r="AG883" s="157" t="e">
        <f t="shared" si="932"/>
        <v>#REF!</v>
      </c>
      <c r="AH883" s="162" t="e">
        <f>AH871+T883-AG883</f>
        <v>#REF!</v>
      </c>
      <c r="AI883" s="157" t="e">
        <f t="shared" ref="AI883:AT883" si="933">SUM(AI875:AI882)</f>
        <v>#REF!</v>
      </c>
      <c r="AJ883" s="157" t="e">
        <f t="shared" si="933"/>
        <v>#REF!</v>
      </c>
      <c r="AK883" s="157" t="e">
        <f t="shared" si="933"/>
        <v>#REF!</v>
      </c>
      <c r="AL883" s="157" t="e">
        <f t="shared" si="933"/>
        <v>#REF!</v>
      </c>
      <c r="AM883" s="157" t="e">
        <f t="shared" si="933"/>
        <v>#REF!</v>
      </c>
      <c r="AN883" s="157" t="e">
        <f t="shared" si="933"/>
        <v>#REF!</v>
      </c>
      <c r="AO883" s="157" t="e">
        <f t="shared" si="933"/>
        <v>#REF!</v>
      </c>
      <c r="AP883" s="157" t="e">
        <f t="shared" si="933"/>
        <v>#REF!</v>
      </c>
      <c r="AQ883" s="157" t="e">
        <f t="shared" si="933"/>
        <v>#REF!</v>
      </c>
      <c r="AR883" s="157" t="e">
        <f t="shared" si="933"/>
        <v>#REF!</v>
      </c>
      <c r="AS883" s="157" t="e">
        <f t="shared" si="933"/>
        <v>#REF!</v>
      </c>
      <c r="AT883" s="157" t="e">
        <f t="shared" si="933"/>
        <v>#REF!</v>
      </c>
      <c r="AU883" s="162" t="e">
        <f>AU871+AG883-AT883</f>
        <v>#REF!</v>
      </c>
      <c r="AV883" s="157" t="e">
        <f t="shared" ref="AV883:BG883" si="934">SUM(AV875:AV882)</f>
        <v>#REF!</v>
      </c>
      <c r="AW883" s="157" t="e">
        <f t="shared" si="934"/>
        <v>#REF!</v>
      </c>
      <c r="AX883" s="157" t="e">
        <f t="shared" si="934"/>
        <v>#REF!</v>
      </c>
      <c r="AY883" s="157" t="e">
        <f t="shared" si="934"/>
        <v>#REF!</v>
      </c>
      <c r="AZ883" s="157" t="e">
        <f t="shared" si="934"/>
        <v>#REF!</v>
      </c>
      <c r="BA883" s="157" t="e">
        <f t="shared" si="934"/>
        <v>#REF!</v>
      </c>
      <c r="BB883" s="157" t="e">
        <f t="shared" si="934"/>
        <v>#REF!</v>
      </c>
      <c r="BC883" s="157" t="e">
        <f t="shared" si="934"/>
        <v>#REF!</v>
      </c>
      <c r="BD883" s="157" t="e">
        <f t="shared" si="934"/>
        <v>#REF!</v>
      </c>
      <c r="BE883" s="157" t="e">
        <f t="shared" si="934"/>
        <v>#REF!</v>
      </c>
      <c r="BF883" s="157" t="e">
        <f t="shared" si="934"/>
        <v>#REF!</v>
      </c>
      <c r="BG883" s="157" t="e">
        <f t="shared" si="934"/>
        <v>#REF!</v>
      </c>
      <c r="BH883" s="162" t="e">
        <f>BH871+AT883-BG883</f>
        <v>#REF!</v>
      </c>
      <c r="BI883" s="157" t="e">
        <f t="shared" ref="BI883:BT883" si="935">SUM(BI875:BI882)</f>
        <v>#REF!</v>
      </c>
      <c r="BJ883" s="157" t="e">
        <f t="shared" si="935"/>
        <v>#REF!</v>
      </c>
      <c r="BK883" s="157" t="e">
        <f t="shared" si="935"/>
        <v>#REF!</v>
      </c>
      <c r="BL883" s="157" t="e">
        <f t="shared" si="935"/>
        <v>#REF!</v>
      </c>
      <c r="BM883" s="157" t="e">
        <f t="shared" si="935"/>
        <v>#REF!</v>
      </c>
      <c r="BN883" s="157" t="e">
        <f t="shared" si="935"/>
        <v>#REF!</v>
      </c>
      <c r="BO883" s="157" t="e">
        <f t="shared" si="935"/>
        <v>#REF!</v>
      </c>
      <c r="BP883" s="157" t="e">
        <f t="shared" si="935"/>
        <v>#REF!</v>
      </c>
      <c r="BQ883" s="157" t="e">
        <f t="shared" si="935"/>
        <v>#REF!</v>
      </c>
      <c r="BR883" s="157" t="e">
        <f t="shared" si="935"/>
        <v>#REF!</v>
      </c>
      <c r="BS883" s="157" t="e">
        <f t="shared" si="935"/>
        <v>#REF!</v>
      </c>
      <c r="BT883" s="157" t="e">
        <f t="shared" si="935"/>
        <v>#REF!</v>
      </c>
      <c r="BU883" s="162" t="e">
        <f>BU871+BG883-BT883</f>
        <v>#REF!</v>
      </c>
      <c r="BV883" s="157" t="e">
        <f t="shared" ref="BV883:CG883" si="936">SUM(BV875:BV882)</f>
        <v>#REF!</v>
      </c>
      <c r="BW883" s="157" t="e">
        <f t="shared" si="936"/>
        <v>#REF!</v>
      </c>
      <c r="BX883" s="157" t="e">
        <f t="shared" si="936"/>
        <v>#REF!</v>
      </c>
      <c r="BY883" s="157" t="e">
        <f t="shared" si="936"/>
        <v>#REF!</v>
      </c>
      <c r="BZ883" s="157" t="e">
        <f t="shared" si="936"/>
        <v>#REF!</v>
      </c>
      <c r="CA883" s="157" t="e">
        <f t="shared" si="936"/>
        <v>#REF!</v>
      </c>
      <c r="CB883" s="157" t="e">
        <f t="shared" si="936"/>
        <v>#REF!</v>
      </c>
      <c r="CC883" s="157" t="e">
        <f t="shared" si="936"/>
        <v>#REF!</v>
      </c>
      <c r="CD883" s="157" t="e">
        <f t="shared" si="936"/>
        <v>#REF!</v>
      </c>
      <c r="CE883" s="157" t="e">
        <f t="shared" si="936"/>
        <v>#REF!</v>
      </c>
      <c r="CF883" s="157" t="e">
        <f t="shared" si="936"/>
        <v>#REF!</v>
      </c>
      <c r="CG883" s="157" t="e">
        <f t="shared" si="936"/>
        <v>#REF!</v>
      </c>
      <c r="CH883" s="162" t="e">
        <f>CH871+BT883-CG883</f>
        <v>#REF!</v>
      </c>
      <c r="CI883" s="157" t="e">
        <f t="shared" ref="CI883:CT883" si="937">SUM(CI875:CI882)</f>
        <v>#REF!</v>
      </c>
      <c r="CJ883" s="157" t="e">
        <f t="shared" si="937"/>
        <v>#REF!</v>
      </c>
      <c r="CK883" s="157" t="e">
        <f t="shared" si="937"/>
        <v>#REF!</v>
      </c>
      <c r="CL883" s="157" t="e">
        <f t="shared" si="937"/>
        <v>#REF!</v>
      </c>
      <c r="CM883" s="157" t="e">
        <f t="shared" si="937"/>
        <v>#REF!</v>
      </c>
      <c r="CN883" s="157" t="e">
        <f t="shared" si="937"/>
        <v>#REF!</v>
      </c>
      <c r="CO883" s="157" t="e">
        <f t="shared" si="937"/>
        <v>#REF!</v>
      </c>
      <c r="CP883" s="157" t="e">
        <f t="shared" si="937"/>
        <v>#REF!</v>
      </c>
      <c r="CQ883" s="157" t="e">
        <f t="shared" si="937"/>
        <v>#REF!</v>
      </c>
      <c r="CR883" s="157" t="e">
        <f t="shared" si="937"/>
        <v>#REF!</v>
      </c>
      <c r="CS883" s="157" t="e">
        <f t="shared" si="937"/>
        <v>#REF!</v>
      </c>
      <c r="CT883" s="157" t="e">
        <f t="shared" si="937"/>
        <v>#REF!</v>
      </c>
      <c r="CU883" s="162" t="e">
        <f>CU871+CG883-CT883</f>
        <v>#REF!</v>
      </c>
      <c r="CV883" s="157" t="e">
        <f t="shared" ref="CV883:DG883" si="938">SUM(CV875:CV882)</f>
        <v>#REF!</v>
      </c>
      <c r="CW883" s="157" t="e">
        <f t="shared" si="938"/>
        <v>#REF!</v>
      </c>
      <c r="CX883" s="157" t="e">
        <f t="shared" si="938"/>
        <v>#REF!</v>
      </c>
      <c r="CY883" s="157" t="e">
        <f t="shared" si="938"/>
        <v>#REF!</v>
      </c>
      <c r="CZ883" s="157" t="e">
        <f t="shared" si="938"/>
        <v>#REF!</v>
      </c>
      <c r="DA883" s="157" t="e">
        <f t="shared" si="938"/>
        <v>#REF!</v>
      </c>
      <c r="DB883" s="157" t="e">
        <f t="shared" si="938"/>
        <v>#REF!</v>
      </c>
      <c r="DC883" s="157" t="e">
        <f t="shared" si="938"/>
        <v>#REF!</v>
      </c>
      <c r="DD883" s="157" t="e">
        <f t="shared" si="938"/>
        <v>#REF!</v>
      </c>
      <c r="DE883" s="157" t="e">
        <f t="shared" si="938"/>
        <v>#REF!</v>
      </c>
      <c r="DF883" s="157" t="e">
        <f t="shared" si="938"/>
        <v>#REF!</v>
      </c>
      <c r="DG883" s="157" t="e">
        <f t="shared" si="938"/>
        <v>#REF!</v>
      </c>
      <c r="DH883" s="162" t="e">
        <f>DH871+CT883-DG883</f>
        <v>#REF!</v>
      </c>
      <c r="DI883" s="157" t="e">
        <f t="shared" ref="DI883:DT883" si="939">SUM(DI875:DI882)</f>
        <v>#REF!</v>
      </c>
      <c r="DJ883" s="157" t="e">
        <f t="shared" si="939"/>
        <v>#REF!</v>
      </c>
      <c r="DK883" s="157" t="e">
        <f t="shared" si="939"/>
        <v>#REF!</v>
      </c>
      <c r="DL883" s="157" t="e">
        <f t="shared" si="939"/>
        <v>#REF!</v>
      </c>
      <c r="DM883" s="157" t="e">
        <f t="shared" si="939"/>
        <v>#REF!</v>
      </c>
      <c r="DN883" s="157" t="e">
        <f t="shared" si="939"/>
        <v>#REF!</v>
      </c>
      <c r="DO883" s="157" t="e">
        <f t="shared" si="939"/>
        <v>#REF!</v>
      </c>
      <c r="DP883" s="157" t="e">
        <f t="shared" si="939"/>
        <v>#REF!</v>
      </c>
      <c r="DQ883" s="157" t="e">
        <f t="shared" si="939"/>
        <v>#REF!</v>
      </c>
      <c r="DR883" s="157" t="e">
        <f t="shared" si="939"/>
        <v>#REF!</v>
      </c>
      <c r="DS883" s="157" t="e">
        <f t="shared" si="939"/>
        <v>#REF!</v>
      </c>
      <c r="DT883" s="157" t="e">
        <f t="shared" si="939"/>
        <v>#REF!</v>
      </c>
      <c r="DU883" s="162" t="e">
        <f>DU871+DG883-DT883</f>
        <v>#REF!</v>
      </c>
      <c r="DV883" s="157" t="e">
        <f t="shared" ref="DV883:EG883" si="940">SUM(DV875:DV882)</f>
        <v>#REF!</v>
      </c>
      <c r="DW883" s="157" t="e">
        <f t="shared" si="940"/>
        <v>#REF!</v>
      </c>
      <c r="DX883" s="157" t="e">
        <f t="shared" si="940"/>
        <v>#REF!</v>
      </c>
      <c r="DY883" s="157" t="e">
        <f t="shared" si="940"/>
        <v>#REF!</v>
      </c>
      <c r="DZ883" s="157" t="e">
        <f t="shared" si="940"/>
        <v>#REF!</v>
      </c>
      <c r="EA883" s="157" t="e">
        <f t="shared" si="940"/>
        <v>#REF!</v>
      </c>
      <c r="EB883" s="157" t="e">
        <f t="shared" si="940"/>
        <v>#REF!</v>
      </c>
      <c r="EC883" s="157" t="e">
        <f t="shared" si="940"/>
        <v>#REF!</v>
      </c>
      <c r="ED883" s="157" t="e">
        <f t="shared" si="940"/>
        <v>#REF!</v>
      </c>
      <c r="EE883" s="157" t="e">
        <f t="shared" si="940"/>
        <v>#REF!</v>
      </c>
      <c r="EF883" s="157" t="e">
        <f t="shared" si="940"/>
        <v>#REF!</v>
      </c>
      <c r="EG883" s="157" t="e">
        <f t="shared" si="940"/>
        <v>#REF!</v>
      </c>
      <c r="EH883" s="162" t="e">
        <f>EH871+DT883-EG883</f>
        <v>#REF!</v>
      </c>
    </row>
    <row r="884" spans="1:138" hidden="1" x14ac:dyDescent="0.2"/>
    <row r="885" spans="1:138" hidden="1" x14ac:dyDescent="0.2"/>
    <row r="886" spans="1:138" ht="21.75" x14ac:dyDescent="0.4">
      <c r="A886" s="1"/>
      <c r="B886" s="165" t="s">
        <v>153</v>
      </c>
      <c r="C886" s="1"/>
      <c r="D886" s="1"/>
      <c r="E886" s="1"/>
      <c r="F886" s="1"/>
      <c r="G886" s="1"/>
      <c r="H886" s="152" t="s">
        <v>193</v>
      </c>
      <c r="I886" s="85" t="s">
        <v>85</v>
      </c>
      <c r="J886" s="85" t="s">
        <v>86</v>
      </c>
      <c r="K886" s="85" t="s">
        <v>87</v>
      </c>
      <c r="L886" s="85" t="s">
        <v>88</v>
      </c>
      <c r="M886" s="85" t="s">
        <v>47</v>
      </c>
      <c r="N886" s="85" t="s">
        <v>89</v>
      </c>
      <c r="O886" s="85" t="s">
        <v>90</v>
      </c>
      <c r="P886" s="85" t="s">
        <v>91</v>
      </c>
      <c r="Q886" s="85" t="s">
        <v>92</v>
      </c>
      <c r="R886" s="85" t="s">
        <v>93</v>
      </c>
      <c r="S886" s="85" t="s">
        <v>94</v>
      </c>
      <c r="T886" s="85" t="s">
        <v>95</v>
      </c>
      <c r="U886" s="143"/>
    </row>
    <row r="887" spans="1:138" ht="15.75" x14ac:dyDescent="0.25">
      <c r="A887" s="2">
        <f t="shared" ref="A887:E896" si="941">A5</f>
        <v>1</v>
      </c>
      <c r="B887" s="88" t="str">
        <f t="shared" si="941"/>
        <v>SEW-TBD1</v>
      </c>
      <c r="C887" s="88" t="str">
        <f t="shared" si="941"/>
        <v>SPP SEW - MacDill AFB</v>
      </c>
      <c r="D887" s="2" t="str">
        <f t="shared" si="941"/>
        <v>SEW-TBD1.1</v>
      </c>
      <c r="E887" s="127" t="str">
        <f t="shared" si="941"/>
        <v>SPP SEW - MacDill AFB</v>
      </c>
      <c r="H887" s="138">
        <v>0</v>
      </c>
      <c r="I887" s="147">
        <f>I283-I561+I700</f>
        <v>50000</v>
      </c>
      <c r="J887" s="147">
        <f t="shared" ref="J887:T887" si="942">J283-J561+J700</f>
        <v>100000</v>
      </c>
      <c r="K887" s="147">
        <f t="shared" si="942"/>
        <v>100000</v>
      </c>
      <c r="L887" s="147">
        <f t="shared" si="942"/>
        <v>100000</v>
      </c>
      <c r="M887" s="147">
        <f t="shared" si="942"/>
        <v>100000</v>
      </c>
      <c r="N887" s="147">
        <f t="shared" si="942"/>
        <v>100000</v>
      </c>
      <c r="O887" s="147">
        <f t="shared" si="942"/>
        <v>100000</v>
      </c>
      <c r="P887" s="147">
        <f t="shared" si="942"/>
        <v>100000</v>
      </c>
      <c r="Q887" s="147">
        <f t="shared" si="942"/>
        <v>100000</v>
      </c>
      <c r="R887" s="147">
        <f t="shared" si="942"/>
        <v>400000</v>
      </c>
      <c r="S887" s="147">
        <f t="shared" si="942"/>
        <v>700000</v>
      </c>
      <c r="T887" s="147">
        <f t="shared" si="942"/>
        <v>700000</v>
      </c>
    </row>
    <row r="888" spans="1:138" ht="15.75" hidden="1" x14ac:dyDescent="0.25">
      <c r="A888" s="2">
        <f t="shared" si="941"/>
        <v>2</v>
      </c>
      <c r="B888" s="88">
        <f t="shared" si="941"/>
        <v>0</v>
      </c>
      <c r="C888" s="88">
        <f t="shared" si="941"/>
        <v>0</v>
      </c>
      <c r="D888" s="2">
        <f t="shared" si="941"/>
        <v>0</v>
      </c>
      <c r="E888" s="127">
        <f t="shared" si="941"/>
        <v>0</v>
      </c>
      <c r="H888" s="138">
        <v>0</v>
      </c>
      <c r="I888" s="147">
        <f t="shared" ref="I888:T888" si="943">I284-I562+I701</f>
        <v>0</v>
      </c>
      <c r="J888" s="147">
        <f t="shared" si="943"/>
        <v>0</v>
      </c>
      <c r="K888" s="147">
        <f t="shared" si="943"/>
        <v>0</v>
      </c>
      <c r="L888" s="147">
        <f t="shared" si="943"/>
        <v>0</v>
      </c>
      <c r="M888" s="147">
        <f t="shared" si="943"/>
        <v>0</v>
      </c>
      <c r="N888" s="147">
        <f t="shared" si="943"/>
        <v>0</v>
      </c>
      <c r="O888" s="147">
        <f t="shared" si="943"/>
        <v>0</v>
      </c>
      <c r="P888" s="147">
        <f t="shared" si="943"/>
        <v>0</v>
      </c>
      <c r="Q888" s="147">
        <f t="shared" si="943"/>
        <v>0</v>
      </c>
      <c r="R888" s="147">
        <f t="shared" si="943"/>
        <v>0</v>
      </c>
      <c r="S888" s="147">
        <f t="shared" si="943"/>
        <v>0</v>
      </c>
      <c r="T888" s="147">
        <f t="shared" si="943"/>
        <v>0</v>
      </c>
    </row>
    <row r="889" spans="1:138" ht="15.75" hidden="1" x14ac:dyDescent="0.25">
      <c r="A889" s="2">
        <f t="shared" si="941"/>
        <v>3</v>
      </c>
      <c r="B889" s="88">
        <f t="shared" si="941"/>
        <v>0</v>
      </c>
      <c r="C889" s="88">
        <f t="shared" si="941"/>
        <v>0</v>
      </c>
      <c r="D889" s="2">
        <f t="shared" si="941"/>
        <v>0</v>
      </c>
      <c r="E889" s="127">
        <f t="shared" si="941"/>
        <v>0</v>
      </c>
      <c r="H889" s="138">
        <v>0</v>
      </c>
      <c r="I889" s="147">
        <f t="shared" ref="I889:T889" si="944">I285-I563+I702</f>
        <v>0</v>
      </c>
      <c r="J889" s="147">
        <f t="shared" si="944"/>
        <v>0</v>
      </c>
      <c r="K889" s="147">
        <f t="shared" si="944"/>
        <v>0</v>
      </c>
      <c r="L889" s="147">
        <f t="shared" si="944"/>
        <v>0</v>
      </c>
      <c r="M889" s="147">
        <f t="shared" si="944"/>
        <v>0</v>
      </c>
      <c r="N889" s="147">
        <f t="shared" si="944"/>
        <v>0</v>
      </c>
      <c r="O889" s="147">
        <f t="shared" si="944"/>
        <v>0</v>
      </c>
      <c r="P889" s="147">
        <f t="shared" si="944"/>
        <v>0</v>
      </c>
      <c r="Q889" s="147">
        <f t="shared" si="944"/>
        <v>0</v>
      </c>
      <c r="R889" s="147">
        <f t="shared" si="944"/>
        <v>0</v>
      </c>
      <c r="S889" s="147">
        <f t="shared" si="944"/>
        <v>0</v>
      </c>
      <c r="T889" s="147">
        <f t="shared" si="944"/>
        <v>0</v>
      </c>
    </row>
    <row r="890" spans="1:138" ht="15.75" hidden="1" x14ac:dyDescent="0.25">
      <c r="A890" s="2">
        <f t="shared" si="941"/>
        <v>4</v>
      </c>
      <c r="B890" s="88">
        <f t="shared" si="941"/>
        <v>0</v>
      </c>
      <c r="C890" s="88">
        <f t="shared" si="941"/>
        <v>0</v>
      </c>
      <c r="D890" s="2">
        <f t="shared" si="941"/>
        <v>0</v>
      </c>
      <c r="E890" s="127">
        <f t="shared" si="941"/>
        <v>0</v>
      </c>
      <c r="H890" s="138">
        <v>0</v>
      </c>
      <c r="I890" s="147">
        <f t="shared" ref="I890:T890" si="945">I286-I564+I703</f>
        <v>0</v>
      </c>
      <c r="J890" s="147">
        <f t="shared" si="945"/>
        <v>0</v>
      </c>
      <c r="K890" s="147">
        <f t="shared" si="945"/>
        <v>0</v>
      </c>
      <c r="L890" s="147">
        <f t="shared" si="945"/>
        <v>0</v>
      </c>
      <c r="M890" s="147">
        <f t="shared" si="945"/>
        <v>0</v>
      </c>
      <c r="N890" s="147">
        <f t="shared" si="945"/>
        <v>0</v>
      </c>
      <c r="O890" s="147">
        <f t="shared" si="945"/>
        <v>0</v>
      </c>
      <c r="P890" s="147">
        <f t="shared" si="945"/>
        <v>0</v>
      </c>
      <c r="Q890" s="147">
        <f t="shared" si="945"/>
        <v>0</v>
      </c>
      <c r="R890" s="147">
        <f t="shared" si="945"/>
        <v>0</v>
      </c>
      <c r="S890" s="147">
        <f t="shared" si="945"/>
        <v>0</v>
      </c>
      <c r="T890" s="147">
        <f t="shared" si="945"/>
        <v>0</v>
      </c>
    </row>
    <row r="891" spans="1:138" ht="15.75" hidden="1" x14ac:dyDescent="0.25">
      <c r="A891" s="2">
        <f t="shared" si="941"/>
        <v>5</v>
      </c>
      <c r="B891" s="88">
        <f t="shared" si="941"/>
        <v>0</v>
      </c>
      <c r="C891" s="88">
        <f t="shared" si="941"/>
        <v>0</v>
      </c>
      <c r="D891" s="2">
        <f t="shared" si="941"/>
        <v>0</v>
      </c>
      <c r="E891" s="127">
        <f t="shared" si="941"/>
        <v>0</v>
      </c>
      <c r="H891" s="138">
        <v>0</v>
      </c>
      <c r="I891" s="147">
        <f t="shared" ref="I891:T891" si="946">I287-I565+I704</f>
        <v>0</v>
      </c>
      <c r="J891" s="147">
        <f t="shared" si="946"/>
        <v>0</v>
      </c>
      <c r="K891" s="147">
        <f t="shared" si="946"/>
        <v>0</v>
      </c>
      <c r="L891" s="147">
        <f t="shared" si="946"/>
        <v>0</v>
      </c>
      <c r="M891" s="147">
        <f t="shared" si="946"/>
        <v>0</v>
      </c>
      <c r="N891" s="147">
        <f t="shared" si="946"/>
        <v>0</v>
      </c>
      <c r="O891" s="147">
        <f t="shared" si="946"/>
        <v>0</v>
      </c>
      <c r="P891" s="147">
        <f t="shared" si="946"/>
        <v>0</v>
      </c>
      <c r="Q891" s="147">
        <f t="shared" si="946"/>
        <v>0</v>
      </c>
      <c r="R891" s="147">
        <f t="shared" si="946"/>
        <v>0</v>
      </c>
      <c r="S891" s="147">
        <f t="shared" si="946"/>
        <v>0</v>
      </c>
      <c r="T891" s="147">
        <f t="shared" si="946"/>
        <v>0</v>
      </c>
    </row>
    <row r="892" spans="1:138" ht="15.75" hidden="1" x14ac:dyDescent="0.25">
      <c r="A892" s="2">
        <f t="shared" si="941"/>
        <v>6</v>
      </c>
      <c r="B892" s="88">
        <f t="shared" si="941"/>
        <v>0</v>
      </c>
      <c r="C892" s="88">
        <f t="shared" si="941"/>
        <v>0</v>
      </c>
      <c r="D892" s="2">
        <f t="shared" si="941"/>
        <v>0</v>
      </c>
      <c r="E892" s="127">
        <f t="shared" si="941"/>
        <v>0</v>
      </c>
      <c r="H892" s="138">
        <v>0</v>
      </c>
      <c r="I892" s="147">
        <f t="shared" ref="I892:T892" si="947">I288-I566+I705</f>
        <v>0</v>
      </c>
      <c r="J892" s="147">
        <f t="shared" si="947"/>
        <v>0</v>
      </c>
      <c r="K892" s="147">
        <f t="shared" si="947"/>
        <v>0</v>
      </c>
      <c r="L892" s="147">
        <f t="shared" si="947"/>
        <v>0</v>
      </c>
      <c r="M892" s="147">
        <f t="shared" si="947"/>
        <v>0</v>
      </c>
      <c r="N892" s="147">
        <f t="shared" si="947"/>
        <v>0</v>
      </c>
      <c r="O892" s="147">
        <f t="shared" si="947"/>
        <v>0</v>
      </c>
      <c r="P892" s="147">
        <f t="shared" si="947"/>
        <v>0</v>
      </c>
      <c r="Q892" s="147">
        <f t="shared" si="947"/>
        <v>0</v>
      </c>
      <c r="R892" s="147">
        <f t="shared" si="947"/>
        <v>0</v>
      </c>
      <c r="S892" s="147">
        <f t="shared" si="947"/>
        <v>0</v>
      </c>
      <c r="T892" s="147">
        <f t="shared" si="947"/>
        <v>0</v>
      </c>
    </row>
    <row r="893" spans="1:138" ht="15.75" hidden="1" x14ac:dyDescent="0.25">
      <c r="A893" s="2">
        <f t="shared" si="941"/>
        <v>7</v>
      </c>
      <c r="B893" s="88">
        <f t="shared" si="941"/>
        <v>0</v>
      </c>
      <c r="C893" s="88">
        <f t="shared" si="941"/>
        <v>0</v>
      </c>
      <c r="D893" s="2">
        <f t="shared" si="941"/>
        <v>0</v>
      </c>
      <c r="E893" s="127">
        <f t="shared" si="941"/>
        <v>0</v>
      </c>
      <c r="H893" s="138">
        <v>0</v>
      </c>
      <c r="I893" s="147">
        <f t="shared" ref="I893:T893" si="948">I289-I567+I706</f>
        <v>0</v>
      </c>
      <c r="J893" s="147">
        <f t="shared" si="948"/>
        <v>0</v>
      </c>
      <c r="K893" s="147">
        <f t="shared" si="948"/>
        <v>0</v>
      </c>
      <c r="L893" s="147">
        <f t="shared" si="948"/>
        <v>0</v>
      </c>
      <c r="M893" s="147">
        <f t="shared" si="948"/>
        <v>0</v>
      </c>
      <c r="N893" s="147">
        <f t="shared" si="948"/>
        <v>0</v>
      </c>
      <c r="O893" s="147">
        <f t="shared" si="948"/>
        <v>0</v>
      </c>
      <c r="P893" s="147">
        <f t="shared" si="948"/>
        <v>0</v>
      </c>
      <c r="Q893" s="147">
        <f t="shared" si="948"/>
        <v>0</v>
      </c>
      <c r="R893" s="147">
        <f t="shared" si="948"/>
        <v>0</v>
      </c>
      <c r="S893" s="147">
        <f t="shared" si="948"/>
        <v>0</v>
      </c>
      <c r="T893" s="147">
        <f t="shared" si="948"/>
        <v>0</v>
      </c>
    </row>
    <row r="894" spans="1:138" ht="15.75" hidden="1" x14ac:dyDescent="0.25">
      <c r="A894" s="2">
        <f t="shared" si="941"/>
        <v>8</v>
      </c>
      <c r="B894" s="88">
        <f t="shared" si="941"/>
        <v>0</v>
      </c>
      <c r="C894" s="88">
        <f t="shared" si="941"/>
        <v>0</v>
      </c>
      <c r="D894" s="2">
        <f t="shared" si="941"/>
        <v>0</v>
      </c>
      <c r="E894" s="127">
        <f t="shared" si="941"/>
        <v>0</v>
      </c>
      <c r="H894" s="138">
        <v>0</v>
      </c>
      <c r="I894" s="147">
        <f t="shared" ref="I894:T894" si="949">I290-I568+I707</f>
        <v>0</v>
      </c>
      <c r="J894" s="147">
        <f t="shared" si="949"/>
        <v>0</v>
      </c>
      <c r="K894" s="147">
        <f t="shared" si="949"/>
        <v>0</v>
      </c>
      <c r="L894" s="147">
        <f t="shared" si="949"/>
        <v>0</v>
      </c>
      <c r="M894" s="147">
        <f t="shared" si="949"/>
        <v>0</v>
      </c>
      <c r="N894" s="147">
        <f t="shared" si="949"/>
        <v>0</v>
      </c>
      <c r="O894" s="147">
        <f t="shared" si="949"/>
        <v>0</v>
      </c>
      <c r="P894" s="147">
        <f t="shared" si="949"/>
        <v>0</v>
      </c>
      <c r="Q894" s="147">
        <f t="shared" si="949"/>
        <v>0</v>
      </c>
      <c r="R894" s="147">
        <f t="shared" si="949"/>
        <v>0</v>
      </c>
      <c r="S894" s="147">
        <f t="shared" si="949"/>
        <v>0</v>
      </c>
      <c r="T894" s="147">
        <f t="shared" si="949"/>
        <v>0</v>
      </c>
    </row>
    <row r="895" spans="1:138" ht="15.75" hidden="1" x14ac:dyDescent="0.25">
      <c r="A895" s="2">
        <f t="shared" si="941"/>
        <v>9</v>
      </c>
      <c r="B895" s="88">
        <f t="shared" si="941"/>
        <v>0</v>
      </c>
      <c r="C895" s="88">
        <f t="shared" si="941"/>
        <v>0</v>
      </c>
      <c r="D895" s="2">
        <f t="shared" si="941"/>
        <v>0</v>
      </c>
      <c r="E895" s="127">
        <f t="shared" si="941"/>
        <v>0</v>
      </c>
      <c r="H895" s="138">
        <v>0</v>
      </c>
      <c r="I895" s="147">
        <f t="shared" ref="I895:T895" si="950">I291-I569+I708</f>
        <v>0</v>
      </c>
      <c r="J895" s="147">
        <f t="shared" si="950"/>
        <v>0</v>
      </c>
      <c r="K895" s="147">
        <f t="shared" si="950"/>
        <v>0</v>
      </c>
      <c r="L895" s="147">
        <f t="shared" si="950"/>
        <v>0</v>
      </c>
      <c r="M895" s="147">
        <f t="shared" si="950"/>
        <v>0</v>
      </c>
      <c r="N895" s="147">
        <f t="shared" si="950"/>
        <v>0</v>
      </c>
      <c r="O895" s="147">
        <f t="shared" si="950"/>
        <v>0</v>
      </c>
      <c r="P895" s="147">
        <f t="shared" si="950"/>
        <v>0</v>
      </c>
      <c r="Q895" s="147">
        <f t="shared" si="950"/>
        <v>0</v>
      </c>
      <c r="R895" s="147">
        <f t="shared" si="950"/>
        <v>0</v>
      </c>
      <c r="S895" s="147">
        <f t="shared" si="950"/>
        <v>0</v>
      </c>
      <c r="T895" s="147">
        <f t="shared" si="950"/>
        <v>0</v>
      </c>
    </row>
    <row r="896" spans="1:138" ht="15.75" hidden="1" x14ac:dyDescent="0.25">
      <c r="A896" s="2">
        <f t="shared" si="941"/>
        <v>10</v>
      </c>
      <c r="B896" s="88">
        <f t="shared" si="941"/>
        <v>0</v>
      </c>
      <c r="C896" s="88">
        <f t="shared" si="941"/>
        <v>0</v>
      </c>
      <c r="D896" s="2">
        <f t="shared" si="941"/>
        <v>0</v>
      </c>
      <c r="E896" s="127">
        <f t="shared" si="941"/>
        <v>0</v>
      </c>
      <c r="H896" s="138">
        <v>0</v>
      </c>
      <c r="I896" s="147">
        <f t="shared" ref="I896:T896" si="951">I292-I570+I709</f>
        <v>0</v>
      </c>
      <c r="J896" s="147">
        <f t="shared" si="951"/>
        <v>0</v>
      </c>
      <c r="K896" s="147">
        <f t="shared" si="951"/>
        <v>0</v>
      </c>
      <c r="L896" s="147">
        <f t="shared" si="951"/>
        <v>0</v>
      </c>
      <c r="M896" s="147">
        <f t="shared" si="951"/>
        <v>0</v>
      </c>
      <c r="N896" s="147">
        <f t="shared" si="951"/>
        <v>0</v>
      </c>
      <c r="O896" s="147">
        <f t="shared" si="951"/>
        <v>0</v>
      </c>
      <c r="P896" s="147">
        <f t="shared" si="951"/>
        <v>0</v>
      </c>
      <c r="Q896" s="147">
        <f t="shared" si="951"/>
        <v>0</v>
      </c>
      <c r="R896" s="147">
        <f t="shared" si="951"/>
        <v>0</v>
      </c>
      <c r="S896" s="147">
        <f t="shared" si="951"/>
        <v>0</v>
      </c>
      <c r="T896" s="147">
        <f t="shared" si="951"/>
        <v>0</v>
      </c>
    </row>
    <row r="897" spans="1:20" ht="15.75" hidden="1" x14ac:dyDescent="0.25">
      <c r="A897" s="2">
        <f t="shared" ref="A897:E906" si="952">A15</f>
        <v>11</v>
      </c>
      <c r="B897" s="88">
        <f t="shared" si="952"/>
        <v>0</v>
      </c>
      <c r="C897" s="88">
        <f t="shared" si="952"/>
        <v>0</v>
      </c>
      <c r="D897" s="2">
        <f t="shared" si="952"/>
        <v>0</v>
      </c>
      <c r="E897" s="127">
        <f t="shared" si="952"/>
        <v>0</v>
      </c>
      <c r="H897" s="138">
        <v>0</v>
      </c>
      <c r="I897" s="147">
        <f t="shared" ref="I897:T897" si="953">I293-I571+I710</f>
        <v>0</v>
      </c>
      <c r="J897" s="147">
        <f t="shared" si="953"/>
        <v>0</v>
      </c>
      <c r="K897" s="147">
        <f t="shared" si="953"/>
        <v>0</v>
      </c>
      <c r="L897" s="147">
        <f t="shared" si="953"/>
        <v>0</v>
      </c>
      <c r="M897" s="147">
        <f t="shared" si="953"/>
        <v>0</v>
      </c>
      <c r="N897" s="147">
        <f t="shared" si="953"/>
        <v>0</v>
      </c>
      <c r="O897" s="147">
        <f t="shared" si="953"/>
        <v>0</v>
      </c>
      <c r="P897" s="147">
        <f t="shared" si="953"/>
        <v>0</v>
      </c>
      <c r="Q897" s="147">
        <f t="shared" si="953"/>
        <v>0</v>
      </c>
      <c r="R897" s="147">
        <f t="shared" si="953"/>
        <v>0</v>
      </c>
      <c r="S897" s="147">
        <f t="shared" si="953"/>
        <v>0</v>
      </c>
      <c r="T897" s="147">
        <f t="shared" si="953"/>
        <v>0</v>
      </c>
    </row>
    <row r="898" spans="1:20" ht="15.75" hidden="1" x14ac:dyDescent="0.25">
      <c r="A898" s="2">
        <f t="shared" si="952"/>
        <v>12</v>
      </c>
      <c r="B898" s="88">
        <f t="shared" si="952"/>
        <v>0</v>
      </c>
      <c r="C898" s="88">
        <f t="shared" si="952"/>
        <v>0</v>
      </c>
      <c r="D898" s="2">
        <f t="shared" si="952"/>
        <v>0</v>
      </c>
      <c r="E898" s="127">
        <f t="shared" si="952"/>
        <v>0</v>
      </c>
      <c r="H898" s="138">
        <v>0</v>
      </c>
      <c r="I898" s="147">
        <f t="shared" ref="I898:T898" si="954">I294-I572+I711</f>
        <v>0</v>
      </c>
      <c r="J898" s="147">
        <f t="shared" si="954"/>
        <v>0</v>
      </c>
      <c r="K898" s="147">
        <f t="shared" si="954"/>
        <v>0</v>
      </c>
      <c r="L898" s="147">
        <f t="shared" si="954"/>
        <v>0</v>
      </c>
      <c r="M898" s="147">
        <f t="shared" si="954"/>
        <v>0</v>
      </c>
      <c r="N898" s="147">
        <f t="shared" si="954"/>
        <v>0</v>
      </c>
      <c r="O898" s="147">
        <f t="shared" si="954"/>
        <v>0</v>
      </c>
      <c r="P898" s="147">
        <f t="shared" si="954"/>
        <v>0</v>
      </c>
      <c r="Q898" s="147">
        <f t="shared" si="954"/>
        <v>0</v>
      </c>
      <c r="R898" s="147">
        <f t="shared" si="954"/>
        <v>0</v>
      </c>
      <c r="S898" s="147">
        <f t="shared" si="954"/>
        <v>0</v>
      </c>
      <c r="T898" s="147">
        <f t="shared" si="954"/>
        <v>0</v>
      </c>
    </row>
    <row r="899" spans="1:20" ht="15.75" hidden="1" x14ac:dyDescent="0.25">
      <c r="A899" s="2">
        <f t="shared" si="952"/>
        <v>13</v>
      </c>
      <c r="B899" s="88">
        <f t="shared" si="952"/>
        <v>0</v>
      </c>
      <c r="C899" s="88">
        <f t="shared" si="952"/>
        <v>0</v>
      </c>
      <c r="D899" s="2">
        <f t="shared" si="952"/>
        <v>0</v>
      </c>
      <c r="E899" s="127">
        <f t="shared" si="952"/>
        <v>0</v>
      </c>
      <c r="H899" s="138">
        <v>0</v>
      </c>
      <c r="I899" s="147">
        <f t="shared" ref="I899:T899" si="955">I295-I573+I712</f>
        <v>0</v>
      </c>
      <c r="J899" s="147">
        <f t="shared" si="955"/>
        <v>0</v>
      </c>
      <c r="K899" s="147">
        <f t="shared" si="955"/>
        <v>0</v>
      </c>
      <c r="L899" s="147">
        <f t="shared" si="955"/>
        <v>0</v>
      </c>
      <c r="M899" s="147">
        <f t="shared" si="955"/>
        <v>0</v>
      </c>
      <c r="N899" s="147">
        <f t="shared" si="955"/>
        <v>0</v>
      </c>
      <c r="O899" s="147">
        <f t="shared" si="955"/>
        <v>0</v>
      </c>
      <c r="P899" s="147">
        <f t="shared" si="955"/>
        <v>0</v>
      </c>
      <c r="Q899" s="147">
        <f t="shared" si="955"/>
        <v>0</v>
      </c>
      <c r="R899" s="147">
        <f t="shared" si="955"/>
        <v>0</v>
      </c>
      <c r="S899" s="147">
        <f t="shared" si="955"/>
        <v>0</v>
      </c>
      <c r="T899" s="147">
        <f t="shared" si="955"/>
        <v>0</v>
      </c>
    </row>
    <row r="900" spans="1:20" ht="15.75" hidden="1" x14ac:dyDescent="0.25">
      <c r="A900" s="2">
        <f t="shared" si="952"/>
        <v>14</v>
      </c>
      <c r="B900" s="88">
        <f t="shared" si="952"/>
        <v>0</v>
      </c>
      <c r="C900" s="88">
        <f t="shared" si="952"/>
        <v>0</v>
      </c>
      <c r="D900" s="2">
        <f t="shared" si="952"/>
        <v>0</v>
      </c>
      <c r="E900" s="127">
        <f t="shared" si="952"/>
        <v>0</v>
      </c>
      <c r="H900" s="138">
        <v>0</v>
      </c>
      <c r="I900" s="147">
        <f t="shared" ref="I900:T900" si="956">I296-I574+I713</f>
        <v>0</v>
      </c>
      <c r="J900" s="147">
        <f t="shared" si="956"/>
        <v>0</v>
      </c>
      <c r="K900" s="147">
        <f t="shared" si="956"/>
        <v>0</v>
      </c>
      <c r="L900" s="147">
        <f t="shared" si="956"/>
        <v>0</v>
      </c>
      <c r="M900" s="147">
        <f t="shared" si="956"/>
        <v>0</v>
      </c>
      <c r="N900" s="147">
        <f t="shared" si="956"/>
        <v>0</v>
      </c>
      <c r="O900" s="147">
        <f t="shared" si="956"/>
        <v>0</v>
      </c>
      <c r="P900" s="147">
        <f t="shared" si="956"/>
        <v>0</v>
      </c>
      <c r="Q900" s="147">
        <f t="shared" si="956"/>
        <v>0</v>
      </c>
      <c r="R900" s="147">
        <f t="shared" si="956"/>
        <v>0</v>
      </c>
      <c r="S900" s="147">
        <f t="shared" si="956"/>
        <v>0</v>
      </c>
      <c r="T900" s="147">
        <f t="shared" si="956"/>
        <v>0</v>
      </c>
    </row>
    <row r="901" spans="1:20" ht="15.75" hidden="1" x14ac:dyDescent="0.25">
      <c r="A901" s="2">
        <f t="shared" si="952"/>
        <v>15</v>
      </c>
      <c r="B901" s="88">
        <f t="shared" si="952"/>
        <v>0</v>
      </c>
      <c r="C901" s="88">
        <f t="shared" si="952"/>
        <v>0</v>
      </c>
      <c r="D901" s="2">
        <f t="shared" si="952"/>
        <v>0</v>
      </c>
      <c r="E901" s="127">
        <f t="shared" si="952"/>
        <v>0</v>
      </c>
      <c r="H901" s="138">
        <v>0</v>
      </c>
      <c r="I901" s="147">
        <f t="shared" ref="I901:T901" si="957">I297-I575+I714</f>
        <v>0</v>
      </c>
      <c r="J901" s="147">
        <f t="shared" si="957"/>
        <v>0</v>
      </c>
      <c r="K901" s="147">
        <f t="shared" si="957"/>
        <v>0</v>
      </c>
      <c r="L901" s="147">
        <f t="shared" si="957"/>
        <v>0</v>
      </c>
      <c r="M901" s="147">
        <f t="shared" si="957"/>
        <v>0</v>
      </c>
      <c r="N901" s="147">
        <f t="shared" si="957"/>
        <v>0</v>
      </c>
      <c r="O901" s="147">
        <f t="shared" si="957"/>
        <v>0</v>
      </c>
      <c r="P901" s="147">
        <f t="shared" si="957"/>
        <v>0</v>
      </c>
      <c r="Q901" s="147">
        <f t="shared" si="957"/>
        <v>0</v>
      </c>
      <c r="R901" s="147">
        <f t="shared" si="957"/>
        <v>0</v>
      </c>
      <c r="S901" s="147">
        <f t="shared" si="957"/>
        <v>0</v>
      </c>
      <c r="T901" s="147">
        <f t="shared" si="957"/>
        <v>0</v>
      </c>
    </row>
    <row r="902" spans="1:20" ht="15.75" hidden="1" x14ac:dyDescent="0.25">
      <c r="A902" s="2">
        <f t="shared" si="952"/>
        <v>16</v>
      </c>
      <c r="B902" s="88">
        <f t="shared" si="952"/>
        <v>0</v>
      </c>
      <c r="C902" s="88">
        <f t="shared" si="952"/>
        <v>0</v>
      </c>
      <c r="D902" s="2">
        <f t="shared" si="952"/>
        <v>0</v>
      </c>
      <c r="E902" s="127">
        <f t="shared" si="952"/>
        <v>0</v>
      </c>
      <c r="H902" s="138">
        <v>0</v>
      </c>
      <c r="I902" s="147">
        <f t="shared" ref="I902:T902" si="958">I298-I576+I715</f>
        <v>0</v>
      </c>
      <c r="J902" s="147">
        <f t="shared" si="958"/>
        <v>0</v>
      </c>
      <c r="K902" s="147">
        <f t="shared" si="958"/>
        <v>0</v>
      </c>
      <c r="L902" s="147">
        <f t="shared" si="958"/>
        <v>0</v>
      </c>
      <c r="M902" s="147">
        <f t="shared" si="958"/>
        <v>0</v>
      </c>
      <c r="N902" s="147">
        <f t="shared" si="958"/>
        <v>0</v>
      </c>
      <c r="O902" s="147">
        <f t="shared" si="958"/>
        <v>0</v>
      </c>
      <c r="P902" s="147">
        <f t="shared" si="958"/>
        <v>0</v>
      </c>
      <c r="Q902" s="147">
        <f t="shared" si="958"/>
        <v>0</v>
      </c>
      <c r="R902" s="147">
        <f t="shared" si="958"/>
        <v>0</v>
      </c>
      <c r="S902" s="147">
        <f t="shared" si="958"/>
        <v>0</v>
      </c>
      <c r="T902" s="147">
        <f t="shared" si="958"/>
        <v>0</v>
      </c>
    </row>
    <row r="903" spans="1:20" ht="15.75" hidden="1" x14ac:dyDescent="0.25">
      <c r="A903" s="2">
        <f t="shared" si="952"/>
        <v>17</v>
      </c>
      <c r="B903" s="88">
        <f t="shared" si="952"/>
        <v>0</v>
      </c>
      <c r="C903" s="88">
        <f t="shared" si="952"/>
        <v>0</v>
      </c>
      <c r="D903" s="2">
        <f t="shared" si="952"/>
        <v>0</v>
      </c>
      <c r="E903" s="127">
        <f t="shared" si="952"/>
        <v>0</v>
      </c>
      <c r="H903" s="138">
        <v>0</v>
      </c>
      <c r="I903" s="147">
        <f t="shared" ref="I903:T903" si="959">I299-I577+I716</f>
        <v>0</v>
      </c>
      <c r="J903" s="147">
        <f t="shared" si="959"/>
        <v>0</v>
      </c>
      <c r="K903" s="147">
        <f t="shared" si="959"/>
        <v>0</v>
      </c>
      <c r="L903" s="147">
        <f t="shared" si="959"/>
        <v>0</v>
      </c>
      <c r="M903" s="147">
        <f t="shared" si="959"/>
        <v>0</v>
      </c>
      <c r="N903" s="147">
        <f t="shared" si="959"/>
        <v>0</v>
      </c>
      <c r="O903" s="147">
        <f t="shared" si="959"/>
        <v>0</v>
      </c>
      <c r="P903" s="147">
        <f t="shared" si="959"/>
        <v>0</v>
      </c>
      <c r="Q903" s="147">
        <f t="shared" si="959"/>
        <v>0</v>
      </c>
      <c r="R903" s="147">
        <f t="shared" si="959"/>
        <v>0</v>
      </c>
      <c r="S903" s="147">
        <f t="shared" si="959"/>
        <v>0</v>
      </c>
      <c r="T903" s="147">
        <f t="shared" si="959"/>
        <v>0</v>
      </c>
    </row>
    <row r="904" spans="1:20" ht="15.75" hidden="1" x14ac:dyDescent="0.25">
      <c r="A904" s="2">
        <f t="shared" si="952"/>
        <v>18</v>
      </c>
      <c r="B904" s="88">
        <f t="shared" si="952"/>
        <v>0</v>
      </c>
      <c r="C904" s="88">
        <f t="shared" si="952"/>
        <v>0</v>
      </c>
      <c r="D904" s="2">
        <f t="shared" si="952"/>
        <v>0</v>
      </c>
      <c r="E904" s="127">
        <f t="shared" si="952"/>
        <v>0</v>
      </c>
      <c r="H904" s="138">
        <v>0</v>
      </c>
      <c r="I904" s="147">
        <f t="shared" ref="I904:T904" si="960">I300-I578+I717</f>
        <v>0</v>
      </c>
      <c r="J904" s="147">
        <f t="shared" si="960"/>
        <v>0</v>
      </c>
      <c r="K904" s="147">
        <f t="shared" si="960"/>
        <v>0</v>
      </c>
      <c r="L904" s="147">
        <f t="shared" si="960"/>
        <v>0</v>
      </c>
      <c r="M904" s="147">
        <f t="shared" si="960"/>
        <v>0</v>
      </c>
      <c r="N904" s="147">
        <f t="shared" si="960"/>
        <v>0</v>
      </c>
      <c r="O904" s="147">
        <f t="shared" si="960"/>
        <v>0</v>
      </c>
      <c r="P904" s="147">
        <f t="shared" si="960"/>
        <v>0</v>
      </c>
      <c r="Q904" s="147">
        <f t="shared" si="960"/>
        <v>0</v>
      </c>
      <c r="R904" s="147">
        <f t="shared" si="960"/>
        <v>0</v>
      </c>
      <c r="S904" s="147">
        <f t="shared" si="960"/>
        <v>0</v>
      </c>
      <c r="T904" s="147">
        <f t="shared" si="960"/>
        <v>0</v>
      </c>
    </row>
    <row r="905" spans="1:20" ht="15.75" hidden="1" x14ac:dyDescent="0.25">
      <c r="A905" s="2">
        <f t="shared" si="952"/>
        <v>19</v>
      </c>
      <c r="B905" s="88">
        <f t="shared" si="952"/>
        <v>0</v>
      </c>
      <c r="C905" s="88">
        <f t="shared" si="952"/>
        <v>0</v>
      </c>
      <c r="D905" s="2">
        <f t="shared" si="952"/>
        <v>0</v>
      </c>
      <c r="E905" s="127">
        <f t="shared" si="952"/>
        <v>0</v>
      </c>
      <c r="H905" s="138">
        <v>0</v>
      </c>
      <c r="I905" s="147">
        <f t="shared" ref="I905:T905" si="961">I301-I579+I718</f>
        <v>0</v>
      </c>
      <c r="J905" s="147">
        <f t="shared" si="961"/>
        <v>0</v>
      </c>
      <c r="K905" s="147">
        <f t="shared" si="961"/>
        <v>0</v>
      </c>
      <c r="L905" s="147">
        <f t="shared" si="961"/>
        <v>0</v>
      </c>
      <c r="M905" s="147">
        <f t="shared" si="961"/>
        <v>0</v>
      </c>
      <c r="N905" s="147">
        <f t="shared" si="961"/>
        <v>0</v>
      </c>
      <c r="O905" s="147">
        <f t="shared" si="961"/>
        <v>0</v>
      </c>
      <c r="P905" s="147">
        <f t="shared" si="961"/>
        <v>0</v>
      </c>
      <c r="Q905" s="147">
        <f t="shared" si="961"/>
        <v>0</v>
      </c>
      <c r="R905" s="147">
        <f t="shared" si="961"/>
        <v>0</v>
      </c>
      <c r="S905" s="147">
        <f t="shared" si="961"/>
        <v>0</v>
      </c>
      <c r="T905" s="147">
        <f t="shared" si="961"/>
        <v>0</v>
      </c>
    </row>
    <row r="906" spans="1:20" ht="15.75" hidden="1" x14ac:dyDescent="0.25">
      <c r="A906" s="2">
        <f t="shared" si="952"/>
        <v>20</v>
      </c>
      <c r="B906" s="88">
        <f t="shared" si="952"/>
        <v>0</v>
      </c>
      <c r="C906" s="88">
        <f t="shared" si="952"/>
        <v>0</v>
      </c>
      <c r="D906" s="2">
        <f t="shared" si="952"/>
        <v>0</v>
      </c>
      <c r="E906" s="127">
        <f t="shared" si="952"/>
        <v>0</v>
      </c>
      <c r="H906" s="138">
        <v>0</v>
      </c>
      <c r="I906" s="147">
        <f t="shared" ref="I906:T906" si="962">I302-I580+I719</f>
        <v>0</v>
      </c>
      <c r="J906" s="147">
        <f t="shared" si="962"/>
        <v>0</v>
      </c>
      <c r="K906" s="147">
        <f t="shared" si="962"/>
        <v>0</v>
      </c>
      <c r="L906" s="147">
        <f t="shared" si="962"/>
        <v>0</v>
      </c>
      <c r="M906" s="147">
        <f t="shared" si="962"/>
        <v>0</v>
      </c>
      <c r="N906" s="147">
        <f t="shared" si="962"/>
        <v>0</v>
      </c>
      <c r="O906" s="147">
        <f t="shared" si="962"/>
        <v>0</v>
      </c>
      <c r="P906" s="147">
        <f t="shared" si="962"/>
        <v>0</v>
      </c>
      <c r="Q906" s="147">
        <f t="shared" si="962"/>
        <v>0</v>
      </c>
      <c r="R906" s="147">
        <f t="shared" si="962"/>
        <v>0</v>
      </c>
      <c r="S906" s="147">
        <f t="shared" si="962"/>
        <v>0</v>
      </c>
      <c r="T906" s="147">
        <f t="shared" si="962"/>
        <v>0</v>
      </c>
    </row>
    <row r="907" spans="1:20" ht="15.75" hidden="1" x14ac:dyDescent="0.25">
      <c r="A907" s="2">
        <f t="shared" ref="A907:E916" si="963">A25</f>
        <v>21</v>
      </c>
      <c r="B907" s="88">
        <f t="shared" si="963"/>
        <v>0</v>
      </c>
      <c r="C907" s="88">
        <f t="shared" si="963"/>
        <v>0</v>
      </c>
      <c r="D907" s="2">
        <f t="shared" si="963"/>
        <v>0</v>
      </c>
      <c r="E907" s="127">
        <f t="shared" si="963"/>
        <v>0</v>
      </c>
      <c r="H907" s="138">
        <v>0</v>
      </c>
      <c r="I907" s="147">
        <f t="shared" ref="I907:T907" si="964">I303-I581+I720</f>
        <v>0</v>
      </c>
      <c r="J907" s="147">
        <f t="shared" si="964"/>
        <v>0</v>
      </c>
      <c r="K907" s="147">
        <f t="shared" si="964"/>
        <v>0</v>
      </c>
      <c r="L907" s="147">
        <f t="shared" si="964"/>
        <v>0</v>
      </c>
      <c r="M907" s="147">
        <f t="shared" si="964"/>
        <v>0</v>
      </c>
      <c r="N907" s="147">
        <f t="shared" si="964"/>
        <v>0</v>
      </c>
      <c r="O907" s="147">
        <f t="shared" si="964"/>
        <v>0</v>
      </c>
      <c r="P907" s="147">
        <f t="shared" si="964"/>
        <v>0</v>
      </c>
      <c r="Q907" s="147">
        <f t="shared" si="964"/>
        <v>0</v>
      </c>
      <c r="R907" s="147">
        <f t="shared" si="964"/>
        <v>0</v>
      </c>
      <c r="S907" s="147">
        <f t="shared" si="964"/>
        <v>0</v>
      </c>
      <c r="T907" s="147">
        <f t="shared" si="964"/>
        <v>0</v>
      </c>
    </row>
    <row r="908" spans="1:20" ht="15.75" hidden="1" x14ac:dyDescent="0.25">
      <c r="A908" s="2">
        <f t="shared" si="963"/>
        <v>22</v>
      </c>
      <c r="B908" s="88">
        <f t="shared" si="963"/>
        <v>0</v>
      </c>
      <c r="C908" s="88">
        <f t="shared" si="963"/>
        <v>0</v>
      </c>
      <c r="D908" s="2">
        <f t="shared" si="963"/>
        <v>0</v>
      </c>
      <c r="E908" s="127">
        <f t="shared" si="963"/>
        <v>0</v>
      </c>
      <c r="H908" s="138">
        <v>0</v>
      </c>
      <c r="I908" s="147">
        <f t="shared" ref="I908:T908" si="965">I304-I582+I721</f>
        <v>0</v>
      </c>
      <c r="J908" s="147">
        <f t="shared" si="965"/>
        <v>0</v>
      </c>
      <c r="K908" s="147">
        <f t="shared" si="965"/>
        <v>0</v>
      </c>
      <c r="L908" s="147">
        <f t="shared" si="965"/>
        <v>0</v>
      </c>
      <c r="M908" s="147">
        <f t="shared" si="965"/>
        <v>0</v>
      </c>
      <c r="N908" s="147">
        <f t="shared" si="965"/>
        <v>0</v>
      </c>
      <c r="O908" s="147">
        <f t="shared" si="965"/>
        <v>0</v>
      </c>
      <c r="P908" s="147">
        <f t="shared" si="965"/>
        <v>0</v>
      </c>
      <c r="Q908" s="147">
        <f t="shared" si="965"/>
        <v>0</v>
      </c>
      <c r="R908" s="147">
        <f t="shared" si="965"/>
        <v>0</v>
      </c>
      <c r="S908" s="147">
        <f t="shared" si="965"/>
        <v>0</v>
      </c>
      <c r="T908" s="147">
        <f t="shared" si="965"/>
        <v>0</v>
      </c>
    </row>
    <row r="909" spans="1:20" ht="15.75" hidden="1" x14ac:dyDescent="0.25">
      <c r="A909" s="2">
        <f t="shared" si="963"/>
        <v>23</v>
      </c>
      <c r="B909" s="88">
        <f t="shared" si="963"/>
        <v>0</v>
      </c>
      <c r="C909" s="88">
        <f t="shared" si="963"/>
        <v>0</v>
      </c>
      <c r="D909" s="2">
        <f t="shared" si="963"/>
        <v>0</v>
      </c>
      <c r="E909" s="127">
        <f t="shared" si="963"/>
        <v>0</v>
      </c>
      <c r="H909" s="138">
        <v>0</v>
      </c>
      <c r="I909" s="147">
        <f t="shared" ref="I909:T909" si="966">I305-I583+I722</f>
        <v>0</v>
      </c>
      <c r="J909" s="147">
        <f t="shared" si="966"/>
        <v>0</v>
      </c>
      <c r="K909" s="147">
        <f t="shared" si="966"/>
        <v>0</v>
      </c>
      <c r="L909" s="147">
        <f t="shared" si="966"/>
        <v>0</v>
      </c>
      <c r="M909" s="147">
        <f t="shared" si="966"/>
        <v>0</v>
      </c>
      <c r="N909" s="147">
        <f t="shared" si="966"/>
        <v>0</v>
      </c>
      <c r="O909" s="147">
        <f t="shared" si="966"/>
        <v>0</v>
      </c>
      <c r="P909" s="147">
        <f t="shared" si="966"/>
        <v>0</v>
      </c>
      <c r="Q909" s="147">
        <f t="shared" si="966"/>
        <v>0</v>
      </c>
      <c r="R909" s="147">
        <f t="shared" si="966"/>
        <v>0</v>
      </c>
      <c r="S909" s="147">
        <f t="shared" si="966"/>
        <v>0</v>
      </c>
      <c r="T909" s="147">
        <f t="shared" si="966"/>
        <v>0</v>
      </c>
    </row>
    <row r="910" spans="1:20" ht="15.75" hidden="1" x14ac:dyDescent="0.25">
      <c r="A910" s="2">
        <f t="shared" si="963"/>
        <v>24</v>
      </c>
      <c r="B910" s="88">
        <f t="shared" si="963"/>
        <v>0</v>
      </c>
      <c r="C910" s="88">
        <f t="shared" si="963"/>
        <v>0</v>
      </c>
      <c r="D910" s="2">
        <f t="shared" si="963"/>
        <v>0</v>
      </c>
      <c r="E910" s="127">
        <f t="shared" si="963"/>
        <v>0</v>
      </c>
      <c r="H910" s="138">
        <v>0</v>
      </c>
      <c r="I910" s="147">
        <f t="shared" ref="I910:T910" si="967">I306-I584+I723</f>
        <v>0</v>
      </c>
      <c r="J910" s="147">
        <f t="shared" si="967"/>
        <v>0</v>
      </c>
      <c r="K910" s="147">
        <f t="shared" si="967"/>
        <v>0</v>
      </c>
      <c r="L910" s="147">
        <f t="shared" si="967"/>
        <v>0</v>
      </c>
      <c r="M910" s="147">
        <f t="shared" si="967"/>
        <v>0</v>
      </c>
      <c r="N910" s="147">
        <f t="shared" si="967"/>
        <v>0</v>
      </c>
      <c r="O910" s="147">
        <f t="shared" si="967"/>
        <v>0</v>
      </c>
      <c r="P910" s="147">
        <f t="shared" si="967"/>
        <v>0</v>
      </c>
      <c r="Q910" s="147">
        <f t="shared" si="967"/>
        <v>0</v>
      </c>
      <c r="R910" s="147">
        <f t="shared" si="967"/>
        <v>0</v>
      </c>
      <c r="S910" s="147">
        <f t="shared" si="967"/>
        <v>0</v>
      </c>
      <c r="T910" s="147">
        <f t="shared" si="967"/>
        <v>0</v>
      </c>
    </row>
    <row r="911" spans="1:20" ht="15.75" hidden="1" x14ac:dyDescent="0.25">
      <c r="A911" s="2">
        <f t="shared" si="963"/>
        <v>25</v>
      </c>
      <c r="B911" s="88">
        <f t="shared" si="963"/>
        <v>0</v>
      </c>
      <c r="C911" s="88">
        <f t="shared" si="963"/>
        <v>0</v>
      </c>
      <c r="D911" s="2">
        <f t="shared" si="963"/>
        <v>0</v>
      </c>
      <c r="E911" s="127">
        <f t="shared" si="963"/>
        <v>0</v>
      </c>
      <c r="H911" s="138">
        <v>0</v>
      </c>
      <c r="I911" s="147">
        <f t="shared" ref="I911:T911" si="968">I307-I585+I724</f>
        <v>0</v>
      </c>
      <c r="J911" s="147">
        <f t="shared" si="968"/>
        <v>0</v>
      </c>
      <c r="K911" s="147">
        <f t="shared" si="968"/>
        <v>0</v>
      </c>
      <c r="L911" s="147">
        <f t="shared" si="968"/>
        <v>0</v>
      </c>
      <c r="M911" s="147">
        <f t="shared" si="968"/>
        <v>0</v>
      </c>
      <c r="N911" s="147">
        <f t="shared" si="968"/>
        <v>0</v>
      </c>
      <c r="O911" s="147">
        <f t="shared" si="968"/>
        <v>0</v>
      </c>
      <c r="P911" s="147">
        <f t="shared" si="968"/>
        <v>0</v>
      </c>
      <c r="Q911" s="147">
        <f t="shared" si="968"/>
        <v>0</v>
      </c>
      <c r="R911" s="147">
        <f t="shared" si="968"/>
        <v>0</v>
      </c>
      <c r="S911" s="147">
        <f t="shared" si="968"/>
        <v>0</v>
      </c>
      <c r="T911" s="147">
        <f t="shared" si="968"/>
        <v>0</v>
      </c>
    </row>
    <row r="912" spans="1:20" ht="15.75" hidden="1" x14ac:dyDescent="0.25">
      <c r="A912" s="2">
        <f t="shared" si="963"/>
        <v>26</v>
      </c>
      <c r="B912" s="88">
        <f t="shared" si="963"/>
        <v>0</v>
      </c>
      <c r="C912" s="88">
        <f t="shared" si="963"/>
        <v>0</v>
      </c>
      <c r="D912" s="2">
        <f t="shared" si="963"/>
        <v>0</v>
      </c>
      <c r="E912" s="127">
        <f t="shared" si="963"/>
        <v>0</v>
      </c>
      <c r="H912" s="138">
        <v>0</v>
      </c>
      <c r="I912" s="147">
        <f t="shared" ref="I912:T912" si="969">I308-I586+I725</f>
        <v>0</v>
      </c>
      <c r="J912" s="147">
        <f t="shared" si="969"/>
        <v>0</v>
      </c>
      <c r="K912" s="147">
        <f t="shared" si="969"/>
        <v>0</v>
      </c>
      <c r="L912" s="147">
        <f t="shared" si="969"/>
        <v>0</v>
      </c>
      <c r="M912" s="147">
        <f t="shared" si="969"/>
        <v>0</v>
      </c>
      <c r="N912" s="147">
        <f t="shared" si="969"/>
        <v>0</v>
      </c>
      <c r="O912" s="147">
        <f t="shared" si="969"/>
        <v>0</v>
      </c>
      <c r="P912" s="147">
        <f t="shared" si="969"/>
        <v>0</v>
      </c>
      <c r="Q912" s="147">
        <f t="shared" si="969"/>
        <v>0</v>
      </c>
      <c r="R912" s="147">
        <f t="shared" si="969"/>
        <v>0</v>
      </c>
      <c r="S912" s="147">
        <f t="shared" si="969"/>
        <v>0</v>
      </c>
      <c r="T912" s="147">
        <f t="shared" si="969"/>
        <v>0</v>
      </c>
    </row>
    <row r="913" spans="1:20" ht="15.75" hidden="1" x14ac:dyDescent="0.25">
      <c r="A913" s="2">
        <f t="shared" si="963"/>
        <v>27</v>
      </c>
      <c r="B913" s="88">
        <f t="shared" si="963"/>
        <v>0</v>
      </c>
      <c r="C913" s="88">
        <f t="shared" si="963"/>
        <v>0</v>
      </c>
      <c r="D913" s="2">
        <f t="shared" si="963"/>
        <v>0</v>
      </c>
      <c r="E913" s="127">
        <f t="shared" si="963"/>
        <v>0</v>
      </c>
      <c r="H913" s="138">
        <v>0</v>
      </c>
      <c r="I913" s="147">
        <f t="shared" ref="I913:T913" si="970">I309-I587+I726</f>
        <v>0</v>
      </c>
      <c r="J913" s="147">
        <f t="shared" si="970"/>
        <v>0</v>
      </c>
      <c r="K913" s="147">
        <f t="shared" si="970"/>
        <v>0</v>
      </c>
      <c r="L913" s="147">
        <f t="shared" si="970"/>
        <v>0</v>
      </c>
      <c r="M913" s="147">
        <f t="shared" si="970"/>
        <v>0</v>
      </c>
      <c r="N913" s="147">
        <f t="shared" si="970"/>
        <v>0</v>
      </c>
      <c r="O913" s="147">
        <f t="shared" si="970"/>
        <v>0</v>
      </c>
      <c r="P913" s="147">
        <f t="shared" si="970"/>
        <v>0</v>
      </c>
      <c r="Q913" s="147">
        <f t="shared" si="970"/>
        <v>0</v>
      </c>
      <c r="R913" s="147">
        <f t="shared" si="970"/>
        <v>0</v>
      </c>
      <c r="S913" s="147">
        <f t="shared" si="970"/>
        <v>0</v>
      </c>
      <c r="T913" s="147">
        <f t="shared" si="970"/>
        <v>0</v>
      </c>
    </row>
    <row r="914" spans="1:20" ht="15.75" hidden="1" x14ac:dyDescent="0.25">
      <c r="A914" s="2">
        <f t="shared" si="963"/>
        <v>28</v>
      </c>
      <c r="B914" s="88">
        <f t="shared" si="963"/>
        <v>0</v>
      </c>
      <c r="C914" s="88">
        <f t="shared" si="963"/>
        <v>0</v>
      </c>
      <c r="D914" s="2">
        <f t="shared" si="963"/>
        <v>0</v>
      </c>
      <c r="E914" s="127">
        <f t="shared" si="963"/>
        <v>0</v>
      </c>
      <c r="H914" s="138">
        <v>0</v>
      </c>
      <c r="I914" s="147">
        <f t="shared" ref="I914:T914" si="971">I310-I588+I727</f>
        <v>0</v>
      </c>
      <c r="J914" s="147">
        <f t="shared" si="971"/>
        <v>0</v>
      </c>
      <c r="K914" s="147">
        <f t="shared" si="971"/>
        <v>0</v>
      </c>
      <c r="L914" s="147">
        <f t="shared" si="971"/>
        <v>0</v>
      </c>
      <c r="M914" s="147">
        <f t="shared" si="971"/>
        <v>0</v>
      </c>
      <c r="N914" s="147">
        <f t="shared" si="971"/>
        <v>0</v>
      </c>
      <c r="O914" s="147">
        <f t="shared" si="971"/>
        <v>0</v>
      </c>
      <c r="P914" s="147">
        <f t="shared" si="971"/>
        <v>0</v>
      </c>
      <c r="Q914" s="147">
        <f t="shared" si="971"/>
        <v>0</v>
      </c>
      <c r="R914" s="147">
        <f t="shared" si="971"/>
        <v>0</v>
      </c>
      <c r="S914" s="147">
        <f t="shared" si="971"/>
        <v>0</v>
      </c>
      <c r="T914" s="147">
        <f t="shared" si="971"/>
        <v>0</v>
      </c>
    </row>
    <row r="915" spans="1:20" ht="15.75" hidden="1" x14ac:dyDescent="0.25">
      <c r="A915" s="2">
        <f t="shared" si="963"/>
        <v>29</v>
      </c>
      <c r="B915" s="88">
        <f t="shared" si="963"/>
        <v>0</v>
      </c>
      <c r="C915" s="88">
        <f t="shared" si="963"/>
        <v>0</v>
      </c>
      <c r="D915" s="2">
        <f t="shared" si="963"/>
        <v>0</v>
      </c>
      <c r="E915" s="127">
        <f t="shared" si="963"/>
        <v>0</v>
      </c>
      <c r="H915" s="138">
        <v>0</v>
      </c>
      <c r="I915" s="147">
        <f t="shared" ref="I915:T915" si="972">I311-I589+I728</f>
        <v>0</v>
      </c>
      <c r="J915" s="147">
        <f t="shared" si="972"/>
        <v>0</v>
      </c>
      <c r="K915" s="147">
        <f t="shared" si="972"/>
        <v>0</v>
      </c>
      <c r="L915" s="147">
        <f t="shared" si="972"/>
        <v>0</v>
      </c>
      <c r="M915" s="147">
        <f t="shared" si="972"/>
        <v>0</v>
      </c>
      <c r="N915" s="147">
        <f t="shared" si="972"/>
        <v>0</v>
      </c>
      <c r="O915" s="147">
        <f t="shared" si="972"/>
        <v>0</v>
      </c>
      <c r="P915" s="147">
        <f t="shared" si="972"/>
        <v>0</v>
      </c>
      <c r="Q915" s="147">
        <f t="shared" si="972"/>
        <v>0</v>
      </c>
      <c r="R915" s="147">
        <f t="shared" si="972"/>
        <v>0</v>
      </c>
      <c r="S915" s="147">
        <f t="shared" si="972"/>
        <v>0</v>
      </c>
      <c r="T915" s="147">
        <f t="shared" si="972"/>
        <v>0</v>
      </c>
    </row>
    <row r="916" spans="1:20" ht="15.75" hidden="1" x14ac:dyDescent="0.25">
      <c r="A916" s="2">
        <f t="shared" si="963"/>
        <v>30</v>
      </c>
      <c r="B916" s="88">
        <f t="shared" si="963"/>
        <v>0</v>
      </c>
      <c r="C916" s="88">
        <f t="shared" si="963"/>
        <v>0</v>
      </c>
      <c r="D916" s="2">
        <f t="shared" si="963"/>
        <v>0</v>
      </c>
      <c r="E916" s="127">
        <f t="shared" si="963"/>
        <v>0</v>
      </c>
      <c r="H916" s="138">
        <v>0</v>
      </c>
      <c r="I916" s="147">
        <f t="shared" ref="I916:T916" si="973">I312-I590+I729</f>
        <v>0</v>
      </c>
      <c r="J916" s="147">
        <f t="shared" si="973"/>
        <v>0</v>
      </c>
      <c r="K916" s="147">
        <f t="shared" si="973"/>
        <v>0</v>
      </c>
      <c r="L916" s="147">
        <f t="shared" si="973"/>
        <v>0</v>
      </c>
      <c r="M916" s="147">
        <f t="shared" si="973"/>
        <v>0</v>
      </c>
      <c r="N916" s="147">
        <f t="shared" si="973"/>
        <v>0</v>
      </c>
      <c r="O916" s="147">
        <f t="shared" si="973"/>
        <v>0</v>
      </c>
      <c r="P916" s="147">
        <f t="shared" si="973"/>
        <v>0</v>
      </c>
      <c r="Q916" s="147">
        <f t="shared" si="973"/>
        <v>0</v>
      </c>
      <c r="R916" s="147">
        <f t="shared" si="973"/>
        <v>0</v>
      </c>
      <c r="S916" s="147">
        <f t="shared" si="973"/>
        <v>0</v>
      </c>
      <c r="T916" s="147">
        <f t="shared" si="973"/>
        <v>0</v>
      </c>
    </row>
    <row r="917" spans="1:20" ht="15.75" hidden="1" x14ac:dyDescent="0.25">
      <c r="A917" s="2">
        <f t="shared" ref="A917:E926" si="974">A35</f>
        <v>31</v>
      </c>
      <c r="B917" s="88">
        <f t="shared" si="974"/>
        <v>0</v>
      </c>
      <c r="C917" s="88">
        <f t="shared" si="974"/>
        <v>0</v>
      </c>
      <c r="D917" s="2">
        <f t="shared" si="974"/>
        <v>0</v>
      </c>
      <c r="E917" s="127">
        <f t="shared" si="974"/>
        <v>0</v>
      </c>
      <c r="H917" s="138">
        <v>0</v>
      </c>
      <c r="I917" s="147">
        <f t="shared" ref="I917:T917" si="975">I313-I591+I730</f>
        <v>0</v>
      </c>
      <c r="J917" s="147">
        <f t="shared" si="975"/>
        <v>0</v>
      </c>
      <c r="K917" s="147">
        <f t="shared" si="975"/>
        <v>0</v>
      </c>
      <c r="L917" s="147">
        <f t="shared" si="975"/>
        <v>0</v>
      </c>
      <c r="M917" s="147">
        <f t="shared" si="975"/>
        <v>0</v>
      </c>
      <c r="N917" s="147">
        <f t="shared" si="975"/>
        <v>0</v>
      </c>
      <c r="O917" s="147">
        <f t="shared" si="975"/>
        <v>0</v>
      </c>
      <c r="P917" s="147">
        <f t="shared" si="975"/>
        <v>0</v>
      </c>
      <c r="Q917" s="147">
        <f t="shared" si="975"/>
        <v>0</v>
      </c>
      <c r="R917" s="147">
        <f t="shared" si="975"/>
        <v>0</v>
      </c>
      <c r="S917" s="147">
        <f t="shared" si="975"/>
        <v>0</v>
      </c>
      <c r="T917" s="147">
        <f t="shared" si="975"/>
        <v>0</v>
      </c>
    </row>
    <row r="918" spans="1:20" ht="15.75" hidden="1" x14ac:dyDescent="0.25">
      <c r="A918" s="2">
        <f t="shared" si="974"/>
        <v>32</v>
      </c>
      <c r="B918" s="88">
        <f t="shared" si="974"/>
        <v>0</v>
      </c>
      <c r="C918" s="88">
        <f t="shared" si="974"/>
        <v>0</v>
      </c>
      <c r="D918" s="2">
        <f t="shared" si="974"/>
        <v>0</v>
      </c>
      <c r="E918" s="127">
        <f t="shared" si="974"/>
        <v>0</v>
      </c>
      <c r="H918" s="138">
        <v>0</v>
      </c>
      <c r="I918" s="147">
        <f t="shared" ref="I918:T918" si="976">I314-I592+I731</f>
        <v>0</v>
      </c>
      <c r="J918" s="147">
        <f t="shared" si="976"/>
        <v>0</v>
      </c>
      <c r="K918" s="147">
        <f t="shared" si="976"/>
        <v>0</v>
      </c>
      <c r="L918" s="147">
        <f t="shared" si="976"/>
        <v>0</v>
      </c>
      <c r="M918" s="147">
        <f t="shared" si="976"/>
        <v>0</v>
      </c>
      <c r="N918" s="147">
        <f t="shared" si="976"/>
        <v>0</v>
      </c>
      <c r="O918" s="147">
        <f t="shared" si="976"/>
        <v>0</v>
      </c>
      <c r="P918" s="147">
        <f t="shared" si="976"/>
        <v>0</v>
      </c>
      <c r="Q918" s="147">
        <f t="shared" si="976"/>
        <v>0</v>
      </c>
      <c r="R918" s="147">
        <f t="shared" si="976"/>
        <v>0</v>
      </c>
      <c r="S918" s="147">
        <f t="shared" si="976"/>
        <v>0</v>
      </c>
      <c r="T918" s="147">
        <f t="shared" si="976"/>
        <v>0</v>
      </c>
    </row>
    <row r="919" spans="1:20" ht="15.75" hidden="1" x14ac:dyDescent="0.25">
      <c r="A919" s="2">
        <f t="shared" si="974"/>
        <v>33</v>
      </c>
      <c r="B919" s="88">
        <f t="shared" si="974"/>
        <v>0</v>
      </c>
      <c r="C919" s="88">
        <f t="shared" si="974"/>
        <v>0</v>
      </c>
      <c r="D919" s="2">
        <f t="shared" si="974"/>
        <v>0</v>
      </c>
      <c r="E919" s="127">
        <f t="shared" si="974"/>
        <v>0</v>
      </c>
      <c r="H919" s="138">
        <v>0</v>
      </c>
      <c r="I919" s="147">
        <f t="shared" ref="I919:T919" si="977">I315-I593+I732</f>
        <v>0</v>
      </c>
      <c r="J919" s="147">
        <f t="shared" si="977"/>
        <v>0</v>
      </c>
      <c r="K919" s="147">
        <f t="shared" si="977"/>
        <v>0</v>
      </c>
      <c r="L919" s="147">
        <f t="shared" si="977"/>
        <v>0</v>
      </c>
      <c r="M919" s="147">
        <f t="shared" si="977"/>
        <v>0</v>
      </c>
      <c r="N919" s="147">
        <f t="shared" si="977"/>
        <v>0</v>
      </c>
      <c r="O919" s="147">
        <f t="shared" si="977"/>
        <v>0</v>
      </c>
      <c r="P919" s="147">
        <f t="shared" si="977"/>
        <v>0</v>
      </c>
      <c r="Q919" s="147">
        <f t="shared" si="977"/>
        <v>0</v>
      </c>
      <c r="R919" s="147">
        <f t="shared" si="977"/>
        <v>0</v>
      </c>
      <c r="S919" s="147">
        <f t="shared" si="977"/>
        <v>0</v>
      </c>
      <c r="T919" s="147">
        <f t="shared" si="977"/>
        <v>0</v>
      </c>
    </row>
    <row r="920" spans="1:20" ht="15.75" hidden="1" x14ac:dyDescent="0.25">
      <c r="A920" s="2">
        <f t="shared" si="974"/>
        <v>34</v>
      </c>
      <c r="B920" s="88">
        <f t="shared" si="974"/>
        <v>0</v>
      </c>
      <c r="C920" s="88">
        <f t="shared" si="974"/>
        <v>0</v>
      </c>
      <c r="D920" s="2">
        <f t="shared" si="974"/>
        <v>0</v>
      </c>
      <c r="E920" s="127">
        <f t="shared" si="974"/>
        <v>0</v>
      </c>
      <c r="H920" s="138">
        <v>0</v>
      </c>
      <c r="I920" s="147">
        <f t="shared" ref="I920:T920" si="978">I316-I594+I733</f>
        <v>0</v>
      </c>
      <c r="J920" s="147">
        <f t="shared" si="978"/>
        <v>0</v>
      </c>
      <c r="K920" s="147">
        <f t="shared" si="978"/>
        <v>0</v>
      </c>
      <c r="L920" s="147">
        <f t="shared" si="978"/>
        <v>0</v>
      </c>
      <c r="M920" s="147">
        <f t="shared" si="978"/>
        <v>0</v>
      </c>
      <c r="N920" s="147">
        <f t="shared" si="978"/>
        <v>0</v>
      </c>
      <c r="O920" s="147">
        <f t="shared" si="978"/>
        <v>0</v>
      </c>
      <c r="P920" s="147">
        <f t="shared" si="978"/>
        <v>0</v>
      </c>
      <c r="Q920" s="147">
        <f t="shared" si="978"/>
        <v>0</v>
      </c>
      <c r="R920" s="147">
        <f t="shared" si="978"/>
        <v>0</v>
      </c>
      <c r="S920" s="147">
        <f t="shared" si="978"/>
        <v>0</v>
      </c>
      <c r="T920" s="147">
        <f t="shared" si="978"/>
        <v>0</v>
      </c>
    </row>
    <row r="921" spans="1:20" ht="15.75" hidden="1" x14ac:dyDescent="0.25">
      <c r="A921" s="2">
        <f t="shared" si="974"/>
        <v>35</v>
      </c>
      <c r="B921" s="88">
        <f t="shared" si="974"/>
        <v>0</v>
      </c>
      <c r="C921" s="88">
        <f t="shared" si="974"/>
        <v>0</v>
      </c>
      <c r="D921" s="2">
        <f t="shared" si="974"/>
        <v>0</v>
      </c>
      <c r="E921" s="127">
        <f t="shared" si="974"/>
        <v>0</v>
      </c>
      <c r="H921" s="138">
        <v>0</v>
      </c>
      <c r="I921" s="147">
        <f t="shared" ref="I921:T921" si="979">I317-I595+I734</f>
        <v>0</v>
      </c>
      <c r="J921" s="147">
        <f t="shared" si="979"/>
        <v>0</v>
      </c>
      <c r="K921" s="147">
        <f t="shared" si="979"/>
        <v>0</v>
      </c>
      <c r="L921" s="147">
        <f t="shared" si="979"/>
        <v>0</v>
      </c>
      <c r="M921" s="147">
        <f t="shared" si="979"/>
        <v>0</v>
      </c>
      <c r="N921" s="147">
        <f t="shared" si="979"/>
        <v>0</v>
      </c>
      <c r="O921" s="147">
        <f t="shared" si="979"/>
        <v>0</v>
      </c>
      <c r="P921" s="147">
        <f t="shared" si="979"/>
        <v>0</v>
      </c>
      <c r="Q921" s="147">
        <f t="shared" si="979"/>
        <v>0</v>
      </c>
      <c r="R921" s="147">
        <f t="shared" si="979"/>
        <v>0</v>
      </c>
      <c r="S921" s="147">
        <f t="shared" si="979"/>
        <v>0</v>
      </c>
      <c r="T921" s="147">
        <f t="shared" si="979"/>
        <v>0</v>
      </c>
    </row>
    <row r="922" spans="1:20" ht="15.75" hidden="1" x14ac:dyDescent="0.25">
      <c r="A922" s="2">
        <f t="shared" si="974"/>
        <v>36</v>
      </c>
      <c r="B922" s="88">
        <f t="shared" si="974"/>
        <v>0</v>
      </c>
      <c r="C922" s="88">
        <f t="shared" si="974"/>
        <v>0</v>
      </c>
      <c r="D922" s="2">
        <f t="shared" si="974"/>
        <v>0</v>
      </c>
      <c r="E922" s="127">
        <f t="shared" si="974"/>
        <v>0</v>
      </c>
      <c r="H922" s="138">
        <v>0</v>
      </c>
      <c r="I922" s="147">
        <f t="shared" ref="I922:T922" si="980">I318-I596+I735</f>
        <v>0</v>
      </c>
      <c r="J922" s="147">
        <f t="shared" si="980"/>
        <v>0</v>
      </c>
      <c r="K922" s="147">
        <f t="shared" si="980"/>
        <v>0</v>
      </c>
      <c r="L922" s="147">
        <f t="shared" si="980"/>
        <v>0</v>
      </c>
      <c r="M922" s="147">
        <f t="shared" si="980"/>
        <v>0</v>
      </c>
      <c r="N922" s="147">
        <f t="shared" si="980"/>
        <v>0</v>
      </c>
      <c r="O922" s="147">
        <f t="shared" si="980"/>
        <v>0</v>
      </c>
      <c r="P922" s="147">
        <f t="shared" si="980"/>
        <v>0</v>
      </c>
      <c r="Q922" s="147">
        <f t="shared" si="980"/>
        <v>0</v>
      </c>
      <c r="R922" s="147">
        <f t="shared" si="980"/>
        <v>0</v>
      </c>
      <c r="S922" s="147">
        <f t="shared" si="980"/>
        <v>0</v>
      </c>
      <c r="T922" s="147">
        <f t="shared" si="980"/>
        <v>0</v>
      </c>
    </row>
    <row r="923" spans="1:20" ht="15.75" hidden="1" x14ac:dyDescent="0.25">
      <c r="A923" s="2">
        <f t="shared" si="974"/>
        <v>37</v>
      </c>
      <c r="B923" s="88">
        <f t="shared" si="974"/>
        <v>0</v>
      </c>
      <c r="C923" s="88">
        <f t="shared" si="974"/>
        <v>0</v>
      </c>
      <c r="D923" s="2">
        <f t="shared" si="974"/>
        <v>0</v>
      </c>
      <c r="E923" s="127">
        <f t="shared" si="974"/>
        <v>0</v>
      </c>
      <c r="H923" s="138">
        <v>0</v>
      </c>
      <c r="I923" s="147">
        <f t="shared" ref="I923:T923" si="981">I319-I597+I736</f>
        <v>0</v>
      </c>
      <c r="J923" s="147">
        <f t="shared" si="981"/>
        <v>0</v>
      </c>
      <c r="K923" s="147">
        <f t="shared" si="981"/>
        <v>0</v>
      </c>
      <c r="L923" s="147">
        <f t="shared" si="981"/>
        <v>0</v>
      </c>
      <c r="M923" s="147">
        <f t="shared" si="981"/>
        <v>0</v>
      </c>
      <c r="N923" s="147">
        <f t="shared" si="981"/>
        <v>0</v>
      </c>
      <c r="O923" s="147">
        <f t="shared" si="981"/>
        <v>0</v>
      </c>
      <c r="P923" s="147">
        <f t="shared" si="981"/>
        <v>0</v>
      </c>
      <c r="Q923" s="147">
        <f t="shared" si="981"/>
        <v>0</v>
      </c>
      <c r="R923" s="147">
        <f t="shared" si="981"/>
        <v>0</v>
      </c>
      <c r="S923" s="147">
        <f t="shared" si="981"/>
        <v>0</v>
      </c>
      <c r="T923" s="147">
        <f t="shared" si="981"/>
        <v>0</v>
      </c>
    </row>
    <row r="924" spans="1:20" ht="15.75" hidden="1" x14ac:dyDescent="0.25">
      <c r="A924" s="2">
        <f t="shared" si="974"/>
        <v>38</v>
      </c>
      <c r="B924" s="88">
        <f t="shared" si="974"/>
        <v>0</v>
      </c>
      <c r="C924" s="88">
        <f t="shared" si="974"/>
        <v>0</v>
      </c>
      <c r="D924" s="2">
        <f t="shared" si="974"/>
        <v>0</v>
      </c>
      <c r="E924" s="127">
        <f t="shared" si="974"/>
        <v>0</v>
      </c>
      <c r="H924" s="138">
        <v>0</v>
      </c>
      <c r="I924" s="147">
        <f t="shared" ref="I924:T924" si="982">I320-I598+I737</f>
        <v>0</v>
      </c>
      <c r="J924" s="147">
        <f t="shared" si="982"/>
        <v>0</v>
      </c>
      <c r="K924" s="147">
        <f t="shared" si="982"/>
        <v>0</v>
      </c>
      <c r="L924" s="147">
        <f t="shared" si="982"/>
        <v>0</v>
      </c>
      <c r="M924" s="147">
        <f t="shared" si="982"/>
        <v>0</v>
      </c>
      <c r="N924" s="147">
        <f t="shared" si="982"/>
        <v>0</v>
      </c>
      <c r="O924" s="147">
        <f t="shared" si="982"/>
        <v>0</v>
      </c>
      <c r="P924" s="147">
        <f t="shared" si="982"/>
        <v>0</v>
      </c>
      <c r="Q924" s="147">
        <f t="shared" si="982"/>
        <v>0</v>
      </c>
      <c r="R924" s="147">
        <f t="shared" si="982"/>
        <v>0</v>
      </c>
      <c r="S924" s="147">
        <f t="shared" si="982"/>
        <v>0</v>
      </c>
      <c r="T924" s="147">
        <f t="shared" si="982"/>
        <v>0</v>
      </c>
    </row>
    <row r="925" spans="1:20" ht="15.75" hidden="1" x14ac:dyDescent="0.25">
      <c r="A925" s="2">
        <f t="shared" si="974"/>
        <v>39</v>
      </c>
      <c r="B925" s="88">
        <f t="shared" si="974"/>
        <v>0</v>
      </c>
      <c r="C925" s="88">
        <f t="shared" si="974"/>
        <v>0</v>
      </c>
      <c r="D925" s="2">
        <f t="shared" si="974"/>
        <v>0</v>
      </c>
      <c r="E925" s="127">
        <f t="shared" si="974"/>
        <v>0</v>
      </c>
      <c r="H925" s="138">
        <v>0</v>
      </c>
      <c r="I925" s="147">
        <f t="shared" ref="I925:T925" si="983">I321-I599+I738</f>
        <v>0</v>
      </c>
      <c r="J925" s="147">
        <f t="shared" si="983"/>
        <v>0</v>
      </c>
      <c r="K925" s="147">
        <f t="shared" si="983"/>
        <v>0</v>
      </c>
      <c r="L925" s="147">
        <f t="shared" si="983"/>
        <v>0</v>
      </c>
      <c r="M925" s="147">
        <f t="shared" si="983"/>
        <v>0</v>
      </c>
      <c r="N925" s="147">
        <f t="shared" si="983"/>
        <v>0</v>
      </c>
      <c r="O925" s="147">
        <f t="shared" si="983"/>
        <v>0</v>
      </c>
      <c r="P925" s="147">
        <f t="shared" si="983"/>
        <v>0</v>
      </c>
      <c r="Q925" s="147">
        <f t="shared" si="983"/>
        <v>0</v>
      </c>
      <c r="R925" s="147">
        <f t="shared" si="983"/>
        <v>0</v>
      </c>
      <c r="S925" s="147">
        <f t="shared" si="983"/>
        <v>0</v>
      </c>
      <c r="T925" s="147">
        <f t="shared" si="983"/>
        <v>0</v>
      </c>
    </row>
    <row r="926" spans="1:20" ht="15.75" hidden="1" x14ac:dyDescent="0.25">
      <c r="A926" s="2">
        <f t="shared" si="974"/>
        <v>40</v>
      </c>
      <c r="B926" s="88">
        <f t="shared" si="974"/>
        <v>0</v>
      </c>
      <c r="C926" s="88">
        <f t="shared" si="974"/>
        <v>0</v>
      </c>
      <c r="D926" s="2">
        <f t="shared" si="974"/>
        <v>0</v>
      </c>
      <c r="E926" s="127">
        <f t="shared" si="974"/>
        <v>0</v>
      </c>
      <c r="H926" s="138">
        <v>0</v>
      </c>
      <c r="I926" s="147">
        <f t="shared" ref="I926:T926" si="984">I322-I600+I739</f>
        <v>0</v>
      </c>
      <c r="J926" s="147">
        <f t="shared" si="984"/>
        <v>0</v>
      </c>
      <c r="K926" s="147">
        <f t="shared" si="984"/>
        <v>0</v>
      </c>
      <c r="L926" s="147">
        <f t="shared" si="984"/>
        <v>0</v>
      </c>
      <c r="M926" s="147">
        <f t="shared" si="984"/>
        <v>0</v>
      </c>
      <c r="N926" s="147">
        <f t="shared" si="984"/>
        <v>0</v>
      </c>
      <c r="O926" s="147">
        <f t="shared" si="984"/>
        <v>0</v>
      </c>
      <c r="P926" s="147">
        <f t="shared" si="984"/>
        <v>0</v>
      </c>
      <c r="Q926" s="147">
        <f t="shared" si="984"/>
        <v>0</v>
      </c>
      <c r="R926" s="147">
        <f t="shared" si="984"/>
        <v>0</v>
      </c>
      <c r="S926" s="147">
        <f t="shared" si="984"/>
        <v>0</v>
      </c>
      <c r="T926" s="147">
        <f t="shared" si="984"/>
        <v>0</v>
      </c>
    </row>
    <row r="927" spans="1:20" ht="15.75" hidden="1" x14ac:dyDescent="0.25">
      <c r="A927" s="2">
        <f t="shared" ref="A927:E936" si="985">A45</f>
        <v>41</v>
      </c>
      <c r="B927" s="88">
        <f t="shared" si="985"/>
        <v>0</v>
      </c>
      <c r="C927" s="88">
        <f t="shared" si="985"/>
        <v>0</v>
      </c>
      <c r="D927" s="2">
        <f t="shared" si="985"/>
        <v>0</v>
      </c>
      <c r="E927" s="127">
        <f t="shared" si="985"/>
        <v>0</v>
      </c>
      <c r="H927" s="138">
        <v>0</v>
      </c>
      <c r="I927" s="147">
        <f t="shared" ref="I927:T927" si="986">I323-I601+I740</f>
        <v>0</v>
      </c>
      <c r="J927" s="147">
        <f t="shared" si="986"/>
        <v>0</v>
      </c>
      <c r="K927" s="147">
        <f t="shared" si="986"/>
        <v>0</v>
      </c>
      <c r="L927" s="147">
        <f t="shared" si="986"/>
        <v>0</v>
      </c>
      <c r="M927" s="147">
        <f t="shared" si="986"/>
        <v>0</v>
      </c>
      <c r="N927" s="147">
        <f t="shared" si="986"/>
        <v>0</v>
      </c>
      <c r="O927" s="147">
        <f t="shared" si="986"/>
        <v>0</v>
      </c>
      <c r="P927" s="147">
        <f t="shared" si="986"/>
        <v>0</v>
      </c>
      <c r="Q927" s="147">
        <f t="shared" si="986"/>
        <v>0</v>
      </c>
      <c r="R927" s="147">
        <f t="shared" si="986"/>
        <v>0</v>
      </c>
      <c r="S927" s="147">
        <f t="shared" si="986"/>
        <v>0</v>
      </c>
      <c r="T927" s="147">
        <f t="shared" si="986"/>
        <v>0</v>
      </c>
    </row>
    <row r="928" spans="1:20" ht="15.75" hidden="1" x14ac:dyDescent="0.25">
      <c r="A928" s="2">
        <f t="shared" si="985"/>
        <v>42</v>
      </c>
      <c r="B928" s="88">
        <f t="shared" si="985"/>
        <v>0</v>
      </c>
      <c r="C928" s="88">
        <f t="shared" si="985"/>
        <v>0</v>
      </c>
      <c r="D928" s="2">
        <f t="shared" si="985"/>
        <v>0</v>
      </c>
      <c r="E928" s="127">
        <f t="shared" si="985"/>
        <v>0</v>
      </c>
      <c r="H928" s="138">
        <v>0</v>
      </c>
      <c r="I928" s="147">
        <f t="shared" ref="I928:T928" si="987">I324-I602+I741</f>
        <v>0</v>
      </c>
      <c r="J928" s="147">
        <f t="shared" si="987"/>
        <v>0</v>
      </c>
      <c r="K928" s="147">
        <f t="shared" si="987"/>
        <v>0</v>
      </c>
      <c r="L928" s="147">
        <f t="shared" si="987"/>
        <v>0</v>
      </c>
      <c r="M928" s="147">
        <f t="shared" si="987"/>
        <v>0</v>
      </c>
      <c r="N928" s="147">
        <f t="shared" si="987"/>
        <v>0</v>
      </c>
      <c r="O928" s="147">
        <f t="shared" si="987"/>
        <v>0</v>
      </c>
      <c r="P928" s="147">
        <f t="shared" si="987"/>
        <v>0</v>
      </c>
      <c r="Q928" s="147">
        <f t="shared" si="987"/>
        <v>0</v>
      </c>
      <c r="R928" s="147">
        <f t="shared" si="987"/>
        <v>0</v>
      </c>
      <c r="S928" s="147">
        <f t="shared" si="987"/>
        <v>0</v>
      </c>
      <c r="T928" s="147">
        <f t="shared" si="987"/>
        <v>0</v>
      </c>
    </row>
    <row r="929" spans="1:20" ht="15.75" hidden="1" x14ac:dyDescent="0.25">
      <c r="A929" s="2">
        <f t="shared" si="985"/>
        <v>43</v>
      </c>
      <c r="B929" s="88">
        <f t="shared" si="985"/>
        <v>0</v>
      </c>
      <c r="C929" s="88">
        <f t="shared" si="985"/>
        <v>0</v>
      </c>
      <c r="D929" s="2">
        <f t="shared" si="985"/>
        <v>0</v>
      </c>
      <c r="E929" s="127">
        <f t="shared" si="985"/>
        <v>0</v>
      </c>
      <c r="H929" s="138">
        <v>0</v>
      </c>
      <c r="I929" s="147">
        <f t="shared" ref="I929:T929" si="988">I325-I603+I742</f>
        <v>0</v>
      </c>
      <c r="J929" s="147">
        <f t="shared" si="988"/>
        <v>0</v>
      </c>
      <c r="K929" s="147">
        <f t="shared" si="988"/>
        <v>0</v>
      </c>
      <c r="L929" s="147">
        <f t="shared" si="988"/>
        <v>0</v>
      </c>
      <c r="M929" s="147">
        <f t="shared" si="988"/>
        <v>0</v>
      </c>
      <c r="N929" s="147">
        <f t="shared" si="988"/>
        <v>0</v>
      </c>
      <c r="O929" s="147">
        <f t="shared" si="988"/>
        <v>0</v>
      </c>
      <c r="P929" s="147">
        <f t="shared" si="988"/>
        <v>0</v>
      </c>
      <c r="Q929" s="147">
        <f t="shared" si="988"/>
        <v>0</v>
      </c>
      <c r="R929" s="147">
        <f t="shared" si="988"/>
        <v>0</v>
      </c>
      <c r="S929" s="147">
        <f t="shared" si="988"/>
        <v>0</v>
      </c>
      <c r="T929" s="147">
        <f t="shared" si="988"/>
        <v>0</v>
      </c>
    </row>
    <row r="930" spans="1:20" ht="15.75" hidden="1" x14ac:dyDescent="0.25">
      <c r="A930" s="2">
        <f t="shared" si="985"/>
        <v>44</v>
      </c>
      <c r="B930" s="88">
        <f t="shared" si="985"/>
        <v>0</v>
      </c>
      <c r="C930" s="88">
        <f t="shared" si="985"/>
        <v>0</v>
      </c>
      <c r="D930" s="2">
        <f t="shared" si="985"/>
        <v>0</v>
      </c>
      <c r="E930" s="127">
        <f t="shared" si="985"/>
        <v>0</v>
      </c>
      <c r="H930" s="138">
        <v>0</v>
      </c>
      <c r="I930" s="147">
        <f t="shared" ref="I930:T930" si="989">I326-I604+I743</f>
        <v>0</v>
      </c>
      <c r="J930" s="147">
        <f t="shared" si="989"/>
        <v>0</v>
      </c>
      <c r="K930" s="147">
        <f t="shared" si="989"/>
        <v>0</v>
      </c>
      <c r="L930" s="147">
        <f t="shared" si="989"/>
        <v>0</v>
      </c>
      <c r="M930" s="147">
        <f t="shared" si="989"/>
        <v>0</v>
      </c>
      <c r="N930" s="147">
        <f t="shared" si="989"/>
        <v>0</v>
      </c>
      <c r="O930" s="147">
        <f t="shared" si="989"/>
        <v>0</v>
      </c>
      <c r="P930" s="147">
        <f t="shared" si="989"/>
        <v>0</v>
      </c>
      <c r="Q930" s="147">
        <f t="shared" si="989"/>
        <v>0</v>
      </c>
      <c r="R930" s="147">
        <f t="shared" si="989"/>
        <v>0</v>
      </c>
      <c r="S930" s="147">
        <f t="shared" si="989"/>
        <v>0</v>
      </c>
      <c r="T930" s="147">
        <f t="shared" si="989"/>
        <v>0</v>
      </c>
    </row>
    <row r="931" spans="1:20" ht="15.75" hidden="1" x14ac:dyDescent="0.25">
      <c r="A931" s="2">
        <f t="shared" si="985"/>
        <v>45</v>
      </c>
      <c r="B931" s="88">
        <f t="shared" si="985"/>
        <v>0</v>
      </c>
      <c r="C931" s="88">
        <f t="shared" si="985"/>
        <v>0</v>
      </c>
      <c r="D931" s="2">
        <f t="shared" si="985"/>
        <v>0</v>
      </c>
      <c r="E931" s="127">
        <f t="shared" si="985"/>
        <v>0</v>
      </c>
      <c r="H931" s="138">
        <v>0</v>
      </c>
      <c r="I931" s="147">
        <f t="shared" ref="I931:T931" si="990">I327-I605+I744</f>
        <v>0</v>
      </c>
      <c r="J931" s="147">
        <f t="shared" si="990"/>
        <v>0</v>
      </c>
      <c r="K931" s="147">
        <f t="shared" si="990"/>
        <v>0</v>
      </c>
      <c r="L931" s="147">
        <f t="shared" si="990"/>
        <v>0</v>
      </c>
      <c r="M931" s="147">
        <f t="shared" si="990"/>
        <v>0</v>
      </c>
      <c r="N931" s="147">
        <f t="shared" si="990"/>
        <v>0</v>
      </c>
      <c r="O931" s="147">
        <f t="shared" si="990"/>
        <v>0</v>
      </c>
      <c r="P931" s="147">
        <f t="shared" si="990"/>
        <v>0</v>
      </c>
      <c r="Q931" s="147">
        <f t="shared" si="990"/>
        <v>0</v>
      </c>
      <c r="R931" s="147">
        <f t="shared" si="990"/>
        <v>0</v>
      </c>
      <c r="S931" s="147">
        <f t="shared" si="990"/>
        <v>0</v>
      </c>
      <c r="T931" s="147">
        <f t="shared" si="990"/>
        <v>0</v>
      </c>
    </row>
    <row r="932" spans="1:20" ht="15.75" hidden="1" x14ac:dyDescent="0.25">
      <c r="A932" s="2">
        <f t="shared" si="985"/>
        <v>46</v>
      </c>
      <c r="B932" s="88">
        <f t="shared" si="985"/>
        <v>0</v>
      </c>
      <c r="C932" s="88">
        <f t="shared" si="985"/>
        <v>0</v>
      </c>
      <c r="D932" s="2">
        <f t="shared" si="985"/>
        <v>0</v>
      </c>
      <c r="E932" s="127">
        <f t="shared" si="985"/>
        <v>0</v>
      </c>
      <c r="H932" s="138">
        <v>0</v>
      </c>
      <c r="I932" s="147">
        <f t="shared" ref="I932:T932" si="991">I328-I606+I745</f>
        <v>0</v>
      </c>
      <c r="J932" s="147">
        <f t="shared" si="991"/>
        <v>0</v>
      </c>
      <c r="K932" s="147">
        <f t="shared" si="991"/>
        <v>0</v>
      </c>
      <c r="L932" s="147">
        <f t="shared" si="991"/>
        <v>0</v>
      </c>
      <c r="M932" s="147">
        <f t="shared" si="991"/>
        <v>0</v>
      </c>
      <c r="N932" s="147">
        <f t="shared" si="991"/>
        <v>0</v>
      </c>
      <c r="O932" s="147">
        <f t="shared" si="991"/>
        <v>0</v>
      </c>
      <c r="P932" s="147">
        <f t="shared" si="991"/>
        <v>0</v>
      </c>
      <c r="Q932" s="147">
        <f t="shared" si="991"/>
        <v>0</v>
      </c>
      <c r="R932" s="147">
        <f t="shared" si="991"/>
        <v>0</v>
      </c>
      <c r="S932" s="147">
        <f t="shared" si="991"/>
        <v>0</v>
      </c>
      <c r="T932" s="147">
        <f t="shared" si="991"/>
        <v>0</v>
      </c>
    </row>
    <row r="933" spans="1:20" ht="15.75" hidden="1" x14ac:dyDescent="0.25">
      <c r="A933" s="2">
        <f t="shared" si="985"/>
        <v>47</v>
      </c>
      <c r="B933" s="88">
        <f t="shared" si="985"/>
        <v>0</v>
      </c>
      <c r="C933" s="88">
        <f t="shared" si="985"/>
        <v>0</v>
      </c>
      <c r="D933" s="2">
        <f t="shared" si="985"/>
        <v>0</v>
      </c>
      <c r="E933" s="127">
        <f t="shared" si="985"/>
        <v>0</v>
      </c>
      <c r="H933" s="138">
        <v>0</v>
      </c>
      <c r="I933" s="147">
        <f t="shared" ref="I933:T933" si="992">I329-I607+I746</f>
        <v>0</v>
      </c>
      <c r="J933" s="147">
        <f t="shared" si="992"/>
        <v>0</v>
      </c>
      <c r="K933" s="147">
        <f t="shared" si="992"/>
        <v>0</v>
      </c>
      <c r="L933" s="147">
        <f t="shared" si="992"/>
        <v>0</v>
      </c>
      <c r="M933" s="147">
        <f t="shared" si="992"/>
        <v>0</v>
      </c>
      <c r="N933" s="147">
        <f t="shared" si="992"/>
        <v>0</v>
      </c>
      <c r="O933" s="147">
        <f t="shared" si="992"/>
        <v>0</v>
      </c>
      <c r="P933" s="147">
        <f t="shared" si="992"/>
        <v>0</v>
      </c>
      <c r="Q933" s="147">
        <f t="shared" si="992"/>
        <v>0</v>
      </c>
      <c r="R933" s="147">
        <f t="shared" si="992"/>
        <v>0</v>
      </c>
      <c r="S933" s="147">
        <f t="shared" si="992"/>
        <v>0</v>
      </c>
      <c r="T933" s="147">
        <f t="shared" si="992"/>
        <v>0</v>
      </c>
    </row>
    <row r="934" spans="1:20" ht="15.75" hidden="1" x14ac:dyDescent="0.25">
      <c r="A934" s="2">
        <f t="shared" si="985"/>
        <v>48</v>
      </c>
      <c r="B934" s="88">
        <f t="shared" si="985"/>
        <v>0</v>
      </c>
      <c r="C934" s="88">
        <f t="shared" si="985"/>
        <v>0</v>
      </c>
      <c r="D934" s="2">
        <f t="shared" si="985"/>
        <v>0</v>
      </c>
      <c r="E934" s="127">
        <f t="shared" si="985"/>
        <v>0</v>
      </c>
      <c r="H934" s="138">
        <v>0</v>
      </c>
      <c r="I934" s="147">
        <f t="shared" ref="I934:T934" si="993">I330-I608+I747</f>
        <v>0</v>
      </c>
      <c r="J934" s="147">
        <f t="shared" si="993"/>
        <v>0</v>
      </c>
      <c r="K934" s="147">
        <f t="shared" si="993"/>
        <v>0</v>
      </c>
      <c r="L934" s="147">
        <f t="shared" si="993"/>
        <v>0</v>
      </c>
      <c r="M934" s="147">
        <f t="shared" si="993"/>
        <v>0</v>
      </c>
      <c r="N934" s="147">
        <f t="shared" si="993"/>
        <v>0</v>
      </c>
      <c r="O934" s="147">
        <f t="shared" si="993"/>
        <v>0</v>
      </c>
      <c r="P934" s="147">
        <f t="shared" si="993"/>
        <v>0</v>
      </c>
      <c r="Q934" s="147">
        <f t="shared" si="993"/>
        <v>0</v>
      </c>
      <c r="R934" s="147">
        <f t="shared" si="993"/>
        <v>0</v>
      </c>
      <c r="S934" s="147">
        <f t="shared" si="993"/>
        <v>0</v>
      </c>
      <c r="T934" s="147">
        <f t="shared" si="993"/>
        <v>0</v>
      </c>
    </row>
    <row r="935" spans="1:20" ht="15.75" hidden="1" x14ac:dyDescent="0.25">
      <c r="A935" s="2">
        <f t="shared" si="985"/>
        <v>49</v>
      </c>
      <c r="B935" s="88">
        <f t="shared" si="985"/>
        <v>0</v>
      </c>
      <c r="C935" s="88">
        <f t="shared" si="985"/>
        <v>0</v>
      </c>
      <c r="D935" s="2">
        <f t="shared" si="985"/>
        <v>0</v>
      </c>
      <c r="E935" s="127">
        <f t="shared" si="985"/>
        <v>0</v>
      </c>
      <c r="H935" s="138">
        <v>0</v>
      </c>
      <c r="I935" s="147">
        <f t="shared" ref="I935:T935" si="994">I331-I609+I748</f>
        <v>0</v>
      </c>
      <c r="J935" s="147">
        <f t="shared" si="994"/>
        <v>0</v>
      </c>
      <c r="K935" s="147">
        <f t="shared" si="994"/>
        <v>0</v>
      </c>
      <c r="L935" s="147">
        <f t="shared" si="994"/>
        <v>0</v>
      </c>
      <c r="M935" s="147">
        <f t="shared" si="994"/>
        <v>0</v>
      </c>
      <c r="N935" s="147">
        <f t="shared" si="994"/>
        <v>0</v>
      </c>
      <c r="O935" s="147">
        <f t="shared" si="994"/>
        <v>0</v>
      </c>
      <c r="P935" s="147">
        <f t="shared" si="994"/>
        <v>0</v>
      </c>
      <c r="Q935" s="147">
        <f t="shared" si="994"/>
        <v>0</v>
      </c>
      <c r="R935" s="147">
        <f t="shared" si="994"/>
        <v>0</v>
      </c>
      <c r="S935" s="147">
        <f t="shared" si="994"/>
        <v>0</v>
      </c>
      <c r="T935" s="147">
        <f t="shared" si="994"/>
        <v>0</v>
      </c>
    </row>
    <row r="936" spans="1:20" ht="15.75" hidden="1" x14ac:dyDescent="0.25">
      <c r="A936" s="2">
        <f t="shared" si="985"/>
        <v>50</v>
      </c>
      <c r="B936" s="88">
        <f t="shared" si="985"/>
        <v>0</v>
      </c>
      <c r="C936" s="88">
        <f t="shared" si="985"/>
        <v>0</v>
      </c>
      <c r="D936" s="2">
        <f t="shared" si="985"/>
        <v>0</v>
      </c>
      <c r="E936" s="127">
        <f t="shared" si="985"/>
        <v>0</v>
      </c>
      <c r="H936" s="138">
        <v>0</v>
      </c>
      <c r="I936" s="147">
        <f t="shared" ref="I936:T936" si="995">I332-I610+I749</f>
        <v>0</v>
      </c>
      <c r="J936" s="147">
        <f t="shared" si="995"/>
        <v>0</v>
      </c>
      <c r="K936" s="147">
        <f t="shared" si="995"/>
        <v>0</v>
      </c>
      <c r="L936" s="147">
        <f t="shared" si="995"/>
        <v>0</v>
      </c>
      <c r="M936" s="147">
        <f t="shared" si="995"/>
        <v>0</v>
      </c>
      <c r="N936" s="147">
        <f t="shared" si="995"/>
        <v>0</v>
      </c>
      <c r="O936" s="147">
        <f t="shared" si="995"/>
        <v>0</v>
      </c>
      <c r="P936" s="147">
        <f t="shared" si="995"/>
        <v>0</v>
      </c>
      <c r="Q936" s="147">
        <f t="shared" si="995"/>
        <v>0</v>
      </c>
      <c r="R936" s="147">
        <f t="shared" si="995"/>
        <v>0</v>
      </c>
      <c r="S936" s="147">
        <f t="shared" si="995"/>
        <v>0</v>
      </c>
      <c r="T936" s="147">
        <f t="shared" si="995"/>
        <v>0</v>
      </c>
    </row>
    <row r="937" spans="1:20" ht="15.75" hidden="1" x14ac:dyDescent="0.25">
      <c r="A937" s="2">
        <f t="shared" ref="A937:E946" si="996">A55</f>
        <v>51</v>
      </c>
      <c r="B937" s="88">
        <f t="shared" si="996"/>
        <v>0</v>
      </c>
      <c r="C937" s="88">
        <f t="shared" si="996"/>
        <v>0</v>
      </c>
      <c r="D937" s="2">
        <f t="shared" si="996"/>
        <v>0</v>
      </c>
      <c r="E937" s="127">
        <f t="shared" si="996"/>
        <v>0</v>
      </c>
      <c r="H937" s="138">
        <v>0</v>
      </c>
      <c r="I937" s="147">
        <f t="shared" ref="I937:T937" si="997">I333-I611+I750</f>
        <v>0</v>
      </c>
      <c r="J937" s="147">
        <f t="shared" si="997"/>
        <v>0</v>
      </c>
      <c r="K937" s="147">
        <f t="shared" si="997"/>
        <v>0</v>
      </c>
      <c r="L937" s="147">
        <f t="shared" si="997"/>
        <v>0</v>
      </c>
      <c r="M937" s="147">
        <f t="shared" si="997"/>
        <v>0</v>
      </c>
      <c r="N937" s="147">
        <f t="shared" si="997"/>
        <v>0</v>
      </c>
      <c r="O937" s="147">
        <f t="shared" si="997"/>
        <v>0</v>
      </c>
      <c r="P937" s="147">
        <f t="shared" si="997"/>
        <v>0</v>
      </c>
      <c r="Q937" s="147">
        <f t="shared" si="997"/>
        <v>0</v>
      </c>
      <c r="R937" s="147">
        <f t="shared" si="997"/>
        <v>0</v>
      </c>
      <c r="S937" s="147">
        <f t="shared" si="997"/>
        <v>0</v>
      </c>
      <c r="T937" s="147">
        <f t="shared" si="997"/>
        <v>0</v>
      </c>
    </row>
    <row r="938" spans="1:20" ht="15.75" hidden="1" x14ac:dyDescent="0.25">
      <c r="A938" s="2">
        <f t="shared" si="996"/>
        <v>52</v>
      </c>
      <c r="B938" s="88">
        <f t="shared" si="996"/>
        <v>0</v>
      </c>
      <c r="C938" s="88">
        <f t="shared" si="996"/>
        <v>0</v>
      </c>
      <c r="D938" s="2">
        <f t="shared" si="996"/>
        <v>0</v>
      </c>
      <c r="E938" s="127">
        <f t="shared" si="996"/>
        <v>0</v>
      </c>
      <c r="H938" s="138">
        <v>0</v>
      </c>
      <c r="I938" s="147">
        <f t="shared" ref="I938:T938" si="998">I334-I612+I751</f>
        <v>0</v>
      </c>
      <c r="J938" s="147">
        <f t="shared" si="998"/>
        <v>0</v>
      </c>
      <c r="K938" s="147">
        <f t="shared" si="998"/>
        <v>0</v>
      </c>
      <c r="L938" s="147">
        <f t="shared" si="998"/>
        <v>0</v>
      </c>
      <c r="M938" s="147">
        <f t="shared" si="998"/>
        <v>0</v>
      </c>
      <c r="N938" s="147">
        <f t="shared" si="998"/>
        <v>0</v>
      </c>
      <c r="O938" s="147">
        <f t="shared" si="998"/>
        <v>0</v>
      </c>
      <c r="P938" s="147">
        <f t="shared" si="998"/>
        <v>0</v>
      </c>
      <c r="Q938" s="147">
        <f t="shared" si="998"/>
        <v>0</v>
      </c>
      <c r="R938" s="147">
        <f t="shared" si="998"/>
        <v>0</v>
      </c>
      <c r="S938" s="147">
        <f t="shared" si="998"/>
        <v>0</v>
      </c>
      <c r="T938" s="147">
        <f t="shared" si="998"/>
        <v>0</v>
      </c>
    </row>
    <row r="939" spans="1:20" ht="15.75" hidden="1" x14ac:dyDescent="0.25">
      <c r="A939" s="2">
        <f t="shared" si="996"/>
        <v>53</v>
      </c>
      <c r="B939" s="88">
        <f t="shared" si="996"/>
        <v>0</v>
      </c>
      <c r="C939" s="88">
        <f t="shared" si="996"/>
        <v>0</v>
      </c>
      <c r="D939" s="2">
        <f t="shared" si="996"/>
        <v>0</v>
      </c>
      <c r="E939" s="127">
        <f t="shared" si="996"/>
        <v>0</v>
      </c>
      <c r="H939" s="138">
        <v>0</v>
      </c>
      <c r="I939" s="147">
        <f t="shared" ref="I939:T939" si="999">I335-I613+I752</f>
        <v>0</v>
      </c>
      <c r="J939" s="147">
        <f t="shared" si="999"/>
        <v>0</v>
      </c>
      <c r="K939" s="147">
        <f t="shared" si="999"/>
        <v>0</v>
      </c>
      <c r="L939" s="147">
        <f t="shared" si="999"/>
        <v>0</v>
      </c>
      <c r="M939" s="147">
        <f t="shared" si="999"/>
        <v>0</v>
      </c>
      <c r="N939" s="147">
        <f t="shared" si="999"/>
        <v>0</v>
      </c>
      <c r="O939" s="147">
        <f t="shared" si="999"/>
        <v>0</v>
      </c>
      <c r="P939" s="147">
        <f t="shared" si="999"/>
        <v>0</v>
      </c>
      <c r="Q939" s="147">
        <f t="shared" si="999"/>
        <v>0</v>
      </c>
      <c r="R939" s="147">
        <f t="shared" si="999"/>
        <v>0</v>
      </c>
      <c r="S939" s="147">
        <f t="shared" si="999"/>
        <v>0</v>
      </c>
      <c r="T939" s="147">
        <f t="shared" si="999"/>
        <v>0</v>
      </c>
    </row>
    <row r="940" spans="1:20" ht="15.75" hidden="1" x14ac:dyDescent="0.25">
      <c r="A940" s="2">
        <f t="shared" si="996"/>
        <v>54</v>
      </c>
      <c r="B940" s="88">
        <f t="shared" si="996"/>
        <v>0</v>
      </c>
      <c r="C940" s="88">
        <f t="shared" si="996"/>
        <v>0</v>
      </c>
      <c r="D940" s="2">
        <f t="shared" si="996"/>
        <v>0</v>
      </c>
      <c r="E940" s="127">
        <f t="shared" si="996"/>
        <v>0</v>
      </c>
      <c r="H940" s="138">
        <v>0</v>
      </c>
      <c r="I940" s="147">
        <f t="shared" ref="I940:T940" si="1000">I336-I614+I753</f>
        <v>0</v>
      </c>
      <c r="J940" s="147">
        <f t="shared" si="1000"/>
        <v>0</v>
      </c>
      <c r="K940" s="147">
        <f t="shared" si="1000"/>
        <v>0</v>
      </c>
      <c r="L940" s="147">
        <f t="shared" si="1000"/>
        <v>0</v>
      </c>
      <c r="M940" s="147">
        <f t="shared" si="1000"/>
        <v>0</v>
      </c>
      <c r="N940" s="147">
        <f t="shared" si="1000"/>
        <v>0</v>
      </c>
      <c r="O940" s="147">
        <f t="shared" si="1000"/>
        <v>0</v>
      </c>
      <c r="P940" s="147">
        <f t="shared" si="1000"/>
        <v>0</v>
      </c>
      <c r="Q940" s="147">
        <f t="shared" si="1000"/>
        <v>0</v>
      </c>
      <c r="R940" s="147">
        <f t="shared" si="1000"/>
        <v>0</v>
      </c>
      <c r="S940" s="147">
        <f t="shared" si="1000"/>
        <v>0</v>
      </c>
      <c r="T940" s="147">
        <f t="shared" si="1000"/>
        <v>0</v>
      </c>
    </row>
    <row r="941" spans="1:20" ht="15.75" hidden="1" x14ac:dyDescent="0.25">
      <c r="A941" s="2">
        <f t="shared" si="996"/>
        <v>55</v>
      </c>
      <c r="B941" s="88">
        <f t="shared" si="996"/>
        <v>0</v>
      </c>
      <c r="C941" s="88">
        <f t="shared" si="996"/>
        <v>0</v>
      </c>
      <c r="D941" s="2">
        <f t="shared" si="996"/>
        <v>0</v>
      </c>
      <c r="E941" s="127">
        <f t="shared" si="996"/>
        <v>0</v>
      </c>
      <c r="H941" s="138">
        <v>0</v>
      </c>
      <c r="I941" s="147">
        <f t="shared" ref="I941:T941" si="1001">I337-I615+I754</f>
        <v>0</v>
      </c>
      <c r="J941" s="147">
        <f t="shared" si="1001"/>
        <v>0</v>
      </c>
      <c r="K941" s="147">
        <f t="shared" si="1001"/>
        <v>0</v>
      </c>
      <c r="L941" s="147">
        <f t="shared" si="1001"/>
        <v>0</v>
      </c>
      <c r="M941" s="147">
        <f t="shared" si="1001"/>
        <v>0</v>
      </c>
      <c r="N941" s="147">
        <f t="shared" si="1001"/>
        <v>0</v>
      </c>
      <c r="O941" s="147">
        <f t="shared" si="1001"/>
        <v>0</v>
      </c>
      <c r="P941" s="147">
        <f t="shared" si="1001"/>
        <v>0</v>
      </c>
      <c r="Q941" s="147">
        <f t="shared" si="1001"/>
        <v>0</v>
      </c>
      <c r="R941" s="147">
        <f t="shared" si="1001"/>
        <v>0</v>
      </c>
      <c r="S941" s="147">
        <f t="shared" si="1001"/>
        <v>0</v>
      </c>
      <c r="T941" s="147">
        <f t="shared" si="1001"/>
        <v>0</v>
      </c>
    </row>
    <row r="942" spans="1:20" ht="15.75" hidden="1" x14ac:dyDescent="0.25">
      <c r="A942" s="2">
        <f t="shared" si="996"/>
        <v>56</v>
      </c>
      <c r="B942" s="88">
        <f t="shared" si="996"/>
        <v>0</v>
      </c>
      <c r="C942" s="88">
        <f t="shared" si="996"/>
        <v>0</v>
      </c>
      <c r="D942" s="2">
        <f t="shared" si="996"/>
        <v>0</v>
      </c>
      <c r="E942" s="127">
        <f t="shared" si="996"/>
        <v>0</v>
      </c>
      <c r="H942" s="138">
        <v>0</v>
      </c>
      <c r="I942" s="147">
        <f t="shared" ref="I942:T942" si="1002">I338-I616+I755</f>
        <v>0</v>
      </c>
      <c r="J942" s="147">
        <f t="shared" si="1002"/>
        <v>0</v>
      </c>
      <c r="K942" s="147">
        <f t="shared" si="1002"/>
        <v>0</v>
      </c>
      <c r="L942" s="147">
        <f t="shared" si="1002"/>
        <v>0</v>
      </c>
      <c r="M942" s="147">
        <f t="shared" si="1002"/>
        <v>0</v>
      </c>
      <c r="N942" s="147">
        <f t="shared" si="1002"/>
        <v>0</v>
      </c>
      <c r="O942" s="147">
        <f t="shared" si="1002"/>
        <v>0</v>
      </c>
      <c r="P942" s="147">
        <f t="shared" si="1002"/>
        <v>0</v>
      </c>
      <c r="Q942" s="147">
        <f t="shared" si="1002"/>
        <v>0</v>
      </c>
      <c r="R942" s="147">
        <f t="shared" si="1002"/>
        <v>0</v>
      </c>
      <c r="S942" s="147">
        <f t="shared" si="1002"/>
        <v>0</v>
      </c>
      <c r="T942" s="147">
        <f t="shared" si="1002"/>
        <v>0</v>
      </c>
    </row>
    <row r="943" spans="1:20" ht="15.75" hidden="1" x14ac:dyDescent="0.25">
      <c r="A943" s="2">
        <f t="shared" si="996"/>
        <v>57</v>
      </c>
      <c r="B943" s="88">
        <f t="shared" si="996"/>
        <v>0</v>
      </c>
      <c r="C943" s="88">
        <f t="shared" si="996"/>
        <v>0</v>
      </c>
      <c r="D943" s="2">
        <f t="shared" si="996"/>
        <v>0</v>
      </c>
      <c r="E943" s="127">
        <f t="shared" si="996"/>
        <v>0</v>
      </c>
      <c r="H943" s="138">
        <v>0</v>
      </c>
      <c r="I943" s="147">
        <f t="shared" ref="I943:T943" si="1003">I339-I617+I756</f>
        <v>0</v>
      </c>
      <c r="J943" s="147">
        <f t="shared" si="1003"/>
        <v>0</v>
      </c>
      <c r="K943" s="147">
        <f t="shared" si="1003"/>
        <v>0</v>
      </c>
      <c r="L943" s="147">
        <f t="shared" si="1003"/>
        <v>0</v>
      </c>
      <c r="M943" s="147">
        <f t="shared" si="1003"/>
        <v>0</v>
      </c>
      <c r="N943" s="147">
        <f t="shared" si="1003"/>
        <v>0</v>
      </c>
      <c r="O943" s="147">
        <f t="shared" si="1003"/>
        <v>0</v>
      </c>
      <c r="P943" s="147">
        <f t="shared" si="1003"/>
        <v>0</v>
      </c>
      <c r="Q943" s="147">
        <f t="shared" si="1003"/>
        <v>0</v>
      </c>
      <c r="R943" s="147">
        <f t="shared" si="1003"/>
        <v>0</v>
      </c>
      <c r="S943" s="147">
        <f t="shared" si="1003"/>
        <v>0</v>
      </c>
      <c r="T943" s="147">
        <f t="shared" si="1003"/>
        <v>0</v>
      </c>
    </row>
    <row r="944" spans="1:20" ht="15.75" hidden="1" x14ac:dyDescent="0.25">
      <c r="A944" s="2">
        <f t="shared" si="996"/>
        <v>58</v>
      </c>
      <c r="B944" s="88">
        <f t="shared" si="996"/>
        <v>0</v>
      </c>
      <c r="C944" s="88">
        <f t="shared" si="996"/>
        <v>0</v>
      </c>
      <c r="D944" s="2">
        <f t="shared" si="996"/>
        <v>0</v>
      </c>
      <c r="E944" s="127">
        <f t="shared" si="996"/>
        <v>0</v>
      </c>
      <c r="H944" s="138">
        <v>0</v>
      </c>
      <c r="I944" s="147">
        <f t="shared" ref="I944:T944" si="1004">I340-I618+I757</f>
        <v>0</v>
      </c>
      <c r="J944" s="147">
        <f t="shared" si="1004"/>
        <v>0</v>
      </c>
      <c r="K944" s="147">
        <f t="shared" si="1004"/>
        <v>0</v>
      </c>
      <c r="L944" s="147">
        <f t="shared" si="1004"/>
        <v>0</v>
      </c>
      <c r="M944" s="147">
        <f t="shared" si="1004"/>
        <v>0</v>
      </c>
      <c r="N944" s="147">
        <f t="shared" si="1004"/>
        <v>0</v>
      </c>
      <c r="O944" s="147">
        <f t="shared" si="1004"/>
        <v>0</v>
      </c>
      <c r="P944" s="147">
        <f t="shared" si="1004"/>
        <v>0</v>
      </c>
      <c r="Q944" s="147">
        <f t="shared" si="1004"/>
        <v>0</v>
      </c>
      <c r="R944" s="147">
        <f t="shared" si="1004"/>
        <v>0</v>
      </c>
      <c r="S944" s="147">
        <f t="shared" si="1004"/>
        <v>0</v>
      </c>
      <c r="T944" s="147">
        <f t="shared" si="1004"/>
        <v>0</v>
      </c>
    </row>
    <row r="945" spans="1:20" ht="15.75" hidden="1" x14ac:dyDescent="0.25">
      <c r="A945" s="2">
        <f t="shared" si="996"/>
        <v>59</v>
      </c>
      <c r="B945" s="88">
        <f t="shared" si="996"/>
        <v>0</v>
      </c>
      <c r="C945" s="88">
        <f t="shared" si="996"/>
        <v>0</v>
      </c>
      <c r="D945" s="2">
        <f t="shared" si="996"/>
        <v>0</v>
      </c>
      <c r="E945" s="127">
        <f t="shared" si="996"/>
        <v>0</v>
      </c>
      <c r="H945" s="138">
        <v>0</v>
      </c>
      <c r="I945" s="147">
        <f t="shared" ref="I945:T945" si="1005">I341-I619+I758</f>
        <v>0</v>
      </c>
      <c r="J945" s="147">
        <f t="shared" si="1005"/>
        <v>0</v>
      </c>
      <c r="K945" s="147">
        <f t="shared" si="1005"/>
        <v>0</v>
      </c>
      <c r="L945" s="147">
        <f t="shared" si="1005"/>
        <v>0</v>
      </c>
      <c r="M945" s="147">
        <f t="shared" si="1005"/>
        <v>0</v>
      </c>
      <c r="N945" s="147">
        <f t="shared" si="1005"/>
        <v>0</v>
      </c>
      <c r="O945" s="147">
        <f t="shared" si="1005"/>
        <v>0</v>
      </c>
      <c r="P945" s="147">
        <f t="shared" si="1005"/>
        <v>0</v>
      </c>
      <c r="Q945" s="147">
        <f t="shared" si="1005"/>
        <v>0</v>
      </c>
      <c r="R945" s="147">
        <f t="shared" si="1005"/>
        <v>0</v>
      </c>
      <c r="S945" s="147">
        <f t="shared" si="1005"/>
        <v>0</v>
      </c>
      <c r="T945" s="147">
        <f t="shared" si="1005"/>
        <v>0</v>
      </c>
    </row>
    <row r="946" spans="1:20" ht="15.75" hidden="1" x14ac:dyDescent="0.25">
      <c r="A946" s="2">
        <f t="shared" si="996"/>
        <v>60</v>
      </c>
      <c r="B946" s="88">
        <f t="shared" si="996"/>
        <v>0</v>
      </c>
      <c r="C946" s="88">
        <f t="shared" si="996"/>
        <v>0</v>
      </c>
      <c r="D946" s="2">
        <f t="shared" si="996"/>
        <v>0</v>
      </c>
      <c r="E946" s="127">
        <f t="shared" si="996"/>
        <v>0</v>
      </c>
      <c r="H946" s="138">
        <v>0</v>
      </c>
      <c r="I946" s="147">
        <f t="shared" ref="I946:T946" si="1006">I342-I620+I759</f>
        <v>0</v>
      </c>
      <c r="J946" s="147">
        <f t="shared" si="1006"/>
        <v>0</v>
      </c>
      <c r="K946" s="147">
        <f t="shared" si="1006"/>
        <v>0</v>
      </c>
      <c r="L946" s="147">
        <f t="shared" si="1006"/>
        <v>0</v>
      </c>
      <c r="M946" s="147">
        <f t="shared" si="1006"/>
        <v>0</v>
      </c>
      <c r="N946" s="147">
        <f t="shared" si="1006"/>
        <v>0</v>
      </c>
      <c r="O946" s="147">
        <f t="shared" si="1006"/>
        <v>0</v>
      </c>
      <c r="P946" s="147">
        <f t="shared" si="1006"/>
        <v>0</v>
      </c>
      <c r="Q946" s="147">
        <f t="shared" si="1006"/>
        <v>0</v>
      </c>
      <c r="R946" s="147">
        <f t="shared" si="1006"/>
        <v>0</v>
      </c>
      <c r="S946" s="147">
        <f t="shared" si="1006"/>
        <v>0</v>
      </c>
      <c r="T946" s="147">
        <f t="shared" si="1006"/>
        <v>0</v>
      </c>
    </row>
    <row r="947" spans="1:20" ht="15.75" hidden="1" x14ac:dyDescent="0.25">
      <c r="A947" s="2">
        <f t="shared" ref="A947:E956" si="1007">A65</f>
        <v>61</v>
      </c>
      <c r="B947" s="88">
        <f t="shared" si="1007"/>
        <v>0</v>
      </c>
      <c r="C947" s="88">
        <f t="shared" si="1007"/>
        <v>0</v>
      </c>
      <c r="D947" s="2">
        <f t="shared" si="1007"/>
        <v>0</v>
      </c>
      <c r="E947" s="127">
        <f t="shared" si="1007"/>
        <v>0</v>
      </c>
      <c r="H947" s="138">
        <v>0</v>
      </c>
      <c r="I947" s="147">
        <f t="shared" ref="I947:T947" si="1008">I343-I621+I760</f>
        <v>0</v>
      </c>
      <c r="J947" s="147">
        <f t="shared" si="1008"/>
        <v>0</v>
      </c>
      <c r="K947" s="147">
        <f t="shared" si="1008"/>
        <v>0</v>
      </c>
      <c r="L947" s="147">
        <f t="shared" si="1008"/>
        <v>0</v>
      </c>
      <c r="M947" s="147">
        <f t="shared" si="1008"/>
        <v>0</v>
      </c>
      <c r="N947" s="147">
        <f t="shared" si="1008"/>
        <v>0</v>
      </c>
      <c r="O947" s="147">
        <f t="shared" si="1008"/>
        <v>0</v>
      </c>
      <c r="P947" s="147">
        <f t="shared" si="1008"/>
        <v>0</v>
      </c>
      <c r="Q947" s="147">
        <f t="shared" si="1008"/>
        <v>0</v>
      </c>
      <c r="R947" s="147">
        <f t="shared" si="1008"/>
        <v>0</v>
      </c>
      <c r="S947" s="147">
        <f t="shared" si="1008"/>
        <v>0</v>
      </c>
      <c r="T947" s="147">
        <f t="shared" si="1008"/>
        <v>0</v>
      </c>
    </row>
    <row r="948" spans="1:20" ht="15.75" hidden="1" x14ac:dyDescent="0.25">
      <c r="A948" s="2">
        <f t="shared" si="1007"/>
        <v>62</v>
      </c>
      <c r="B948" s="88">
        <f t="shared" si="1007"/>
        <v>0</v>
      </c>
      <c r="C948" s="88">
        <f t="shared" si="1007"/>
        <v>0</v>
      </c>
      <c r="D948" s="2">
        <f t="shared" si="1007"/>
        <v>0</v>
      </c>
      <c r="E948" s="127">
        <f t="shared" si="1007"/>
        <v>0</v>
      </c>
      <c r="H948" s="138">
        <v>0</v>
      </c>
      <c r="I948" s="147">
        <f t="shared" ref="I948:T948" si="1009">I344-I622+I761</f>
        <v>0</v>
      </c>
      <c r="J948" s="147">
        <f t="shared" si="1009"/>
        <v>0</v>
      </c>
      <c r="K948" s="147">
        <f t="shared" si="1009"/>
        <v>0</v>
      </c>
      <c r="L948" s="147">
        <f t="shared" si="1009"/>
        <v>0</v>
      </c>
      <c r="M948" s="147">
        <f t="shared" si="1009"/>
        <v>0</v>
      </c>
      <c r="N948" s="147">
        <f t="shared" si="1009"/>
        <v>0</v>
      </c>
      <c r="O948" s="147">
        <f t="shared" si="1009"/>
        <v>0</v>
      </c>
      <c r="P948" s="147">
        <f t="shared" si="1009"/>
        <v>0</v>
      </c>
      <c r="Q948" s="147">
        <f t="shared" si="1009"/>
        <v>0</v>
      </c>
      <c r="R948" s="147">
        <f t="shared" si="1009"/>
        <v>0</v>
      </c>
      <c r="S948" s="147">
        <f t="shared" si="1009"/>
        <v>0</v>
      </c>
      <c r="T948" s="147">
        <f t="shared" si="1009"/>
        <v>0</v>
      </c>
    </row>
    <row r="949" spans="1:20" ht="15.75" hidden="1" x14ac:dyDescent="0.25">
      <c r="A949" s="2">
        <f t="shared" si="1007"/>
        <v>63</v>
      </c>
      <c r="B949" s="88">
        <f t="shared" si="1007"/>
        <v>0</v>
      </c>
      <c r="C949" s="88">
        <f t="shared" si="1007"/>
        <v>0</v>
      </c>
      <c r="D949" s="2">
        <f t="shared" si="1007"/>
        <v>0</v>
      </c>
      <c r="E949" s="127">
        <f t="shared" si="1007"/>
        <v>0</v>
      </c>
      <c r="H949" s="138">
        <v>0</v>
      </c>
      <c r="I949" s="147">
        <f t="shared" ref="I949:T949" si="1010">I345-I623+I762</f>
        <v>0</v>
      </c>
      <c r="J949" s="147">
        <f t="shared" si="1010"/>
        <v>0</v>
      </c>
      <c r="K949" s="147">
        <f t="shared" si="1010"/>
        <v>0</v>
      </c>
      <c r="L949" s="147">
        <f t="shared" si="1010"/>
        <v>0</v>
      </c>
      <c r="M949" s="147">
        <f t="shared" si="1010"/>
        <v>0</v>
      </c>
      <c r="N949" s="147">
        <f t="shared" si="1010"/>
        <v>0</v>
      </c>
      <c r="O949" s="147">
        <f t="shared" si="1010"/>
        <v>0</v>
      </c>
      <c r="P949" s="147">
        <f t="shared" si="1010"/>
        <v>0</v>
      </c>
      <c r="Q949" s="147">
        <f t="shared" si="1010"/>
        <v>0</v>
      </c>
      <c r="R949" s="147">
        <f t="shared" si="1010"/>
        <v>0</v>
      </c>
      <c r="S949" s="147">
        <f t="shared" si="1010"/>
        <v>0</v>
      </c>
      <c r="T949" s="147">
        <f t="shared" si="1010"/>
        <v>0</v>
      </c>
    </row>
    <row r="950" spans="1:20" ht="15.75" hidden="1" x14ac:dyDescent="0.25">
      <c r="A950" s="2">
        <f t="shared" si="1007"/>
        <v>64</v>
      </c>
      <c r="B950" s="88">
        <f t="shared" si="1007"/>
        <v>0</v>
      </c>
      <c r="C950" s="88">
        <f t="shared" si="1007"/>
        <v>0</v>
      </c>
      <c r="D950" s="2">
        <f t="shared" si="1007"/>
        <v>0</v>
      </c>
      <c r="E950" s="127">
        <f t="shared" si="1007"/>
        <v>0</v>
      </c>
      <c r="H950" s="138">
        <v>0</v>
      </c>
      <c r="I950" s="147">
        <f t="shared" ref="I950:T950" si="1011">I346-I624+I763</f>
        <v>0</v>
      </c>
      <c r="J950" s="147">
        <f t="shared" si="1011"/>
        <v>0</v>
      </c>
      <c r="K950" s="147">
        <f t="shared" si="1011"/>
        <v>0</v>
      </c>
      <c r="L950" s="147">
        <f t="shared" si="1011"/>
        <v>0</v>
      </c>
      <c r="M950" s="147">
        <f t="shared" si="1011"/>
        <v>0</v>
      </c>
      <c r="N950" s="147">
        <f t="shared" si="1011"/>
        <v>0</v>
      </c>
      <c r="O950" s="147">
        <f t="shared" si="1011"/>
        <v>0</v>
      </c>
      <c r="P950" s="147">
        <f t="shared" si="1011"/>
        <v>0</v>
      </c>
      <c r="Q950" s="147">
        <f t="shared" si="1011"/>
        <v>0</v>
      </c>
      <c r="R950" s="147">
        <f t="shared" si="1011"/>
        <v>0</v>
      </c>
      <c r="S950" s="147">
        <f t="shared" si="1011"/>
        <v>0</v>
      </c>
      <c r="T950" s="147">
        <f t="shared" si="1011"/>
        <v>0</v>
      </c>
    </row>
    <row r="951" spans="1:20" ht="15.75" hidden="1" x14ac:dyDescent="0.25">
      <c r="A951" s="2">
        <f t="shared" si="1007"/>
        <v>65</v>
      </c>
      <c r="B951" s="88">
        <f t="shared" si="1007"/>
        <v>0</v>
      </c>
      <c r="C951" s="88">
        <f t="shared" si="1007"/>
        <v>0</v>
      </c>
      <c r="D951" s="2">
        <f t="shared" si="1007"/>
        <v>0</v>
      </c>
      <c r="E951" s="127">
        <f t="shared" si="1007"/>
        <v>0</v>
      </c>
      <c r="H951" s="138">
        <v>0</v>
      </c>
      <c r="I951" s="147">
        <f t="shared" ref="I951:T951" si="1012">I347-I625+I764</f>
        <v>0</v>
      </c>
      <c r="J951" s="147">
        <f t="shared" si="1012"/>
        <v>0</v>
      </c>
      <c r="K951" s="147">
        <f t="shared" si="1012"/>
        <v>0</v>
      </c>
      <c r="L951" s="147">
        <f t="shared" si="1012"/>
        <v>0</v>
      </c>
      <c r="M951" s="147">
        <f t="shared" si="1012"/>
        <v>0</v>
      </c>
      <c r="N951" s="147">
        <f t="shared" si="1012"/>
        <v>0</v>
      </c>
      <c r="O951" s="147">
        <f t="shared" si="1012"/>
        <v>0</v>
      </c>
      <c r="P951" s="147">
        <f t="shared" si="1012"/>
        <v>0</v>
      </c>
      <c r="Q951" s="147">
        <f t="shared" si="1012"/>
        <v>0</v>
      </c>
      <c r="R951" s="147">
        <f t="shared" si="1012"/>
        <v>0</v>
      </c>
      <c r="S951" s="147">
        <f t="shared" si="1012"/>
        <v>0</v>
      </c>
      <c r="T951" s="147">
        <f t="shared" si="1012"/>
        <v>0</v>
      </c>
    </row>
    <row r="952" spans="1:20" ht="15.75" hidden="1" x14ac:dyDescent="0.25">
      <c r="A952" s="2">
        <f t="shared" si="1007"/>
        <v>66</v>
      </c>
      <c r="B952" s="88">
        <f t="shared" si="1007"/>
        <v>0</v>
      </c>
      <c r="C952" s="88">
        <f t="shared" si="1007"/>
        <v>0</v>
      </c>
      <c r="D952" s="2">
        <f t="shared" si="1007"/>
        <v>0</v>
      </c>
      <c r="E952" s="127">
        <f t="shared" si="1007"/>
        <v>0</v>
      </c>
      <c r="H952" s="138">
        <v>0</v>
      </c>
      <c r="I952" s="147">
        <f t="shared" ref="I952:T952" si="1013">I348-I626+I765</f>
        <v>0</v>
      </c>
      <c r="J952" s="147">
        <f t="shared" si="1013"/>
        <v>0</v>
      </c>
      <c r="K952" s="147">
        <f t="shared" si="1013"/>
        <v>0</v>
      </c>
      <c r="L952" s="147">
        <f t="shared" si="1013"/>
        <v>0</v>
      </c>
      <c r="M952" s="147">
        <f t="shared" si="1013"/>
        <v>0</v>
      </c>
      <c r="N952" s="147">
        <f t="shared" si="1013"/>
        <v>0</v>
      </c>
      <c r="O952" s="147">
        <f t="shared" si="1013"/>
        <v>0</v>
      </c>
      <c r="P952" s="147">
        <f t="shared" si="1013"/>
        <v>0</v>
      </c>
      <c r="Q952" s="147">
        <f t="shared" si="1013"/>
        <v>0</v>
      </c>
      <c r="R952" s="147">
        <f t="shared" si="1013"/>
        <v>0</v>
      </c>
      <c r="S952" s="147">
        <f t="shared" si="1013"/>
        <v>0</v>
      </c>
      <c r="T952" s="147">
        <f t="shared" si="1013"/>
        <v>0</v>
      </c>
    </row>
    <row r="953" spans="1:20" ht="15.75" hidden="1" x14ac:dyDescent="0.25">
      <c r="A953" s="2">
        <f t="shared" si="1007"/>
        <v>67</v>
      </c>
      <c r="B953" s="88">
        <f t="shared" si="1007"/>
        <v>0</v>
      </c>
      <c r="C953" s="88">
        <f t="shared" si="1007"/>
        <v>0</v>
      </c>
      <c r="D953" s="2">
        <f t="shared" si="1007"/>
        <v>0</v>
      </c>
      <c r="E953" s="127">
        <f t="shared" si="1007"/>
        <v>0</v>
      </c>
      <c r="H953" s="138">
        <v>0</v>
      </c>
      <c r="I953" s="147">
        <f t="shared" ref="I953:T953" si="1014">I349-I627+I766</f>
        <v>0</v>
      </c>
      <c r="J953" s="147">
        <f t="shared" si="1014"/>
        <v>0</v>
      </c>
      <c r="K953" s="147">
        <f t="shared" si="1014"/>
        <v>0</v>
      </c>
      <c r="L953" s="147">
        <f t="shared" si="1014"/>
        <v>0</v>
      </c>
      <c r="M953" s="147">
        <f t="shared" si="1014"/>
        <v>0</v>
      </c>
      <c r="N953" s="147">
        <f t="shared" si="1014"/>
        <v>0</v>
      </c>
      <c r="O953" s="147">
        <f t="shared" si="1014"/>
        <v>0</v>
      </c>
      <c r="P953" s="147">
        <f t="shared" si="1014"/>
        <v>0</v>
      </c>
      <c r="Q953" s="147">
        <f t="shared" si="1014"/>
        <v>0</v>
      </c>
      <c r="R953" s="147">
        <f t="shared" si="1014"/>
        <v>0</v>
      </c>
      <c r="S953" s="147">
        <f t="shared" si="1014"/>
        <v>0</v>
      </c>
      <c r="T953" s="147">
        <f t="shared" si="1014"/>
        <v>0</v>
      </c>
    </row>
    <row r="954" spans="1:20" ht="15.75" hidden="1" x14ac:dyDescent="0.25">
      <c r="A954" s="2">
        <f t="shared" si="1007"/>
        <v>68</v>
      </c>
      <c r="B954" s="88">
        <f t="shared" si="1007"/>
        <v>0</v>
      </c>
      <c r="C954" s="88">
        <f t="shared" si="1007"/>
        <v>0</v>
      </c>
      <c r="D954" s="2">
        <f t="shared" si="1007"/>
        <v>0</v>
      </c>
      <c r="E954" s="127">
        <f t="shared" si="1007"/>
        <v>0</v>
      </c>
      <c r="H954" s="138">
        <v>0</v>
      </c>
      <c r="I954" s="147">
        <f t="shared" ref="I954:T954" si="1015">I350-I628+I767</f>
        <v>0</v>
      </c>
      <c r="J954" s="147">
        <f t="shared" si="1015"/>
        <v>0</v>
      </c>
      <c r="K954" s="147">
        <f t="shared" si="1015"/>
        <v>0</v>
      </c>
      <c r="L954" s="147">
        <f t="shared" si="1015"/>
        <v>0</v>
      </c>
      <c r="M954" s="147">
        <f t="shared" si="1015"/>
        <v>0</v>
      </c>
      <c r="N954" s="147">
        <f t="shared" si="1015"/>
        <v>0</v>
      </c>
      <c r="O954" s="147">
        <f t="shared" si="1015"/>
        <v>0</v>
      </c>
      <c r="P954" s="147">
        <f t="shared" si="1015"/>
        <v>0</v>
      </c>
      <c r="Q954" s="147">
        <f t="shared" si="1015"/>
        <v>0</v>
      </c>
      <c r="R954" s="147">
        <f t="shared" si="1015"/>
        <v>0</v>
      </c>
      <c r="S954" s="147">
        <f t="shared" si="1015"/>
        <v>0</v>
      </c>
      <c r="T954" s="147">
        <f t="shared" si="1015"/>
        <v>0</v>
      </c>
    </row>
    <row r="955" spans="1:20" ht="15.75" hidden="1" x14ac:dyDescent="0.25">
      <c r="A955" s="2">
        <f t="shared" si="1007"/>
        <v>69</v>
      </c>
      <c r="B955" s="88">
        <f t="shared" si="1007"/>
        <v>0</v>
      </c>
      <c r="C955" s="88">
        <f t="shared" si="1007"/>
        <v>0</v>
      </c>
      <c r="D955" s="2">
        <f t="shared" si="1007"/>
        <v>0</v>
      </c>
      <c r="E955" s="127">
        <f t="shared" si="1007"/>
        <v>0</v>
      </c>
      <c r="H955" s="138">
        <v>0</v>
      </c>
      <c r="I955" s="147">
        <f t="shared" ref="I955:T955" si="1016">I351-I629+I768</f>
        <v>0</v>
      </c>
      <c r="J955" s="147">
        <f t="shared" si="1016"/>
        <v>0</v>
      </c>
      <c r="K955" s="147">
        <f t="shared" si="1016"/>
        <v>0</v>
      </c>
      <c r="L955" s="147">
        <f t="shared" si="1016"/>
        <v>0</v>
      </c>
      <c r="M955" s="147">
        <f t="shared" si="1016"/>
        <v>0</v>
      </c>
      <c r="N955" s="147">
        <f t="shared" si="1016"/>
        <v>0</v>
      </c>
      <c r="O955" s="147">
        <f t="shared" si="1016"/>
        <v>0</v>
      </c>
      <c r="P955" s="147">
        <f t="shared" si="1016"/>
        <v>0</v>
      </c>
      <c r="Q955" s="147">
        <f t="shared" si="1016"/>
        <v>0</v>
      </c>
      <c r="R955" s="147">
        <f t="shared" si="1016"/>
        <v>0</v>
      </c>
      <c r="S955" s="147">
        <f t="shared" si="1016"/>
        <v>0</v>
      </c>
      <c r="T955" s="147">
        <f t="shared" si="1016"/>
        <v>0</v>
      </c>
    </row>
    <row r="956" spans="1:20" ht="15.75" hidden="1" x14ac:dyDescent="0.25">
      <c r="A956" s="2">
        <f t="shared" si="1007"/>
        <v>70</v>
      </c>
      <c r="B956" s="88">
        <f t="shared" si="1007"/>
        <v>0</v>
      </c>
      <c r="C956" s="88">
        <f t="shared" si="1007"/>
        <v>0</v>
      </c>
      <c r="D956" s="2">
        <f t="shared" si="1007"/>
        <v>0</v>
      </c>
      <c r="E956" s="127">
        <f t="shared" si="1007"/>
        <v>0</v>
      </c>
      <c r="H956" s="138">
        <v>0</v>
      </c>
      <c r="I956" s="147">
        <f t="shared" ref="I956:T956" si="1017">I352-I630+I769</f>
        <v>0</v>
      </c>
      <c r="J956" s="147">
        <f t="shared" si="1017"/>
        <v>0</v>
      </c>
      <c r="K956" s="147">
        <f t="shared" si="1017"/>
        <v>0</v>
      </c>
      <c r="L956" s="147">
        <f t="shared" si="1017"/>
        <v>0</v>
      </c>
      <c r="M956" s="147">
        <f t="shared" si="1017"/>
        <v>0</v>
      </c>
      <c r="N956" s="147">
        <f t="shared" si="1017"/>
        <v>0</v>
      </c>
      <c r="O956" s="147">
        <f t="shared" si="1017"/>
        <v>0</v>
      </c>
      <c r="P956" s="147">
        <f t="shared" si="1017"/>
        <v>0</v>
      </c>
      <c r="Q956" s="147">
        <f t="shared" si="1017"/>
        <v>0</v>
      </c>
      <c r="R956" s="147">
        <f t="shared" si="1017"/>
        <v>0</v>
      </c>
      <c r="S956" s="147">
        <f t="shared" si="1017"/>
        <v>0</v>
      </c>
      <c r="T956" s="147">
        <f t="shared" si="1017"/>
        <v>0</v>
      </c>
    </row>
    <row r="957" spans="1:20" ht="15.75" hidden="1" x14ac:dyDescent="0.25">
      <c r="A957" s="2">
        <f t="shared" ref="A957:E966" si="1018">A75</f>
        <v>71</v>
      </c>
      <c r="B957" s="88">
        <f t="shared" si="1018"/>
        <v>0</v>
      </c>
      <c r="C957" s="88">
        <f t="shared" si="1018"/>
        <v>0</v>
      </c>
      <c r="D957" s="2">
        <f t="shared" si="1018"/>
        <v>0</v>
      </c>
      <c r="E957" s="127">
        <f t="shared" si="1018"/>
        <v>0</v>
      </c>
      <c r="H957" s="138">
        <v>0</v>
      </c>
      <c r="I957" s="147">
        <f t="shared" ref="I957:T957" si="1019">I353-I631+I770</f>
        <v>0</v>
      </c>
      <c r="J957" s="147">
        <f t="shared" si="1019"/>
        <v>0</v>
      </c>
      <c r="K957" s="147">
        <f t="shared" si="1019"/>
        <v>0</v>
      </c>
      <c r="L957" s="147">
        <f t="shared" si="1019"/>
        <v>0</v>
      </c>
      <c r="M957" s="147">
        <f t="shared" si="1019"/>
        <v>0</v>
      </c>
      <c r="N957" s="147">
        <f t="shared" si="1019"/>
        <v>0</v>
      </c>
      <c r="O957" s="147">
        <f t="shared" si="1019"/>
        <v>0</v>
      </c>
      <c r="P957" s="147">
        <f t="shared" si="1019"/>
        <v>0</v>
      </c>
      <c r="Q957" s="147">
        <f t="shared" si="1019"/>
        <v>0</v>
      </c>
      <c r="R957" s="147">
        <f t="shared" si="1019"/>
        <v>0</v>
      </c>
      <c r="S957" s="147">
        <f t="shared" si="1019"/>
        <v>0</v>
      </c>
      <c r="T957" s="147">
        <f t="shared" si="1019"/>
        <v>0</v>
      </c>
    </row>
    <row r="958" spans="1:20" ht="15.75" hidden="1" x14ac:dyDescent="0.25">
      <c r="A958" s="2">
        <f t="shared" si="1018"/>
        <v>72</v>
      </c>
      <c r="B958" s="88">
        <f t="shared" si="1018"/>
        <v>0</v>
      </c>
      <c r="C958" s="88">
        <f t="shared" si="1018"/>
        <v>0</v>
      </c>
      <c r="D958" s="2">
        <f t="shared" si="1018"/>
        <v>0</v>
      </c>
      <c r="E958" s="127">
        <f t="shared" si="1018"/>
        <v>0</v>
      </c>
      <c r="H958" s="138">
        <v>0</v>
      </c>
      <c r="I958" s="147">
        <f t="shared" ref="I958:T958" si="1020">I354-I632+I771</f>
        <v>0</v>
      </c>
      <c r="J958" s="147">
        <f t="shared" si="1020"/>
        <v>0</v>
      </c>
      <c r="K958" s="147">
        <f t="shared" si="1020"/>
        <v>0</v>
      </c>
      <c r="L958" s="147">
        <f t="shared" si="1020"/>
        <v>0</v>
      </c>
      <c r="M958" s="147">
        <f t="shared" si="1020"/>
        <v>0</v>
      </c>
      <c r="N958" s="147">
        <f t="shared" si="1020"/>
        <v>0</v>
      </c>
      <c r="O958" s="147">
        <f t="shared" si="1020"/>
        <v>0</v>
      </c>
      <c r="P958" s="147">
        <f t="shared" si="1020"/>
        <v>0</v>
      </c>
      <c r="Q958" s="147">
        <f t="shared" si="1020"/>
        <v>0</v>
      </c>
      <c r="R958" s="147">
        <f t="shared" si="1020"/>
        <v>0</v>
      </c>
      <c r="S958" s="147">
        <f t="shared" si="1020"/>
        <v>0</v>
      </c>
      <c r="T958" s="147">
        <f t="shared" si="1020"/>
        <v>0</v>
      </c>
    </row>
    <row r="959" spans="1:20" ht="15.75" hidden="1" x14ac:dyDescent="0.25">
      <c r="A959" s="2">
        <f t="shared" si="1018"/>
        <v>73</v>
      </c>
      <c r="B959" s="88">
        <f t="shared" si="1018"/>
        <v>0</v>
      </c>
      <c r="C959" s="88">
        <f t="shared" si="1018"/>
        <v>0</v>
      </c>
      <c r="D959" s="2">
        <f t="shared" si="1018"/>
        <v>0</v>
      </c>
      <c r="E959" s="127">
        <f t="shared" si="1018"/>
        <v>0</v>
      </c>
      <c r="H959" s="138">
        <v>0</v>
      </c>
      <c r="I959" s="147">
        <f t="shared" ref="I959:T959" si="1021">I355-I633+I772</f>
        <v>0</v>
      </c>
      <c r="J959" s="147">
        <f t="shared" si="1021"/>
        <v>0</v>
      </c>
      <c r="K959" s="147">
        <f t="shared" si="1021"/>
        <v>0</v>
      </c>
      <c r="L959" s="147">
        <f t="shared" si="1021"/>
        <v>0</v>
      </c>
      <c r="M959" s="147">
        <f t="shared" si="1021"/>
        <v>0</v>
      </c>
      <c r="N959" s="147">
        <f t="shared" si="1021"/>
        <v>0</v>
      </c>
      <c r="O959" s="147">
        <f t="shared" si="1021"/>
        <v>0</v>
      </c>
      <c r="P959" s="147">
        <f t="shared" si="1021"/>
        <v>0</v>
      </c>
      <c r="Q959" s="147">
        <f t="shared" si="1021"/>
        <v>0</v>
      </c>
      <c r="R959" s="147">
        <f t="shared" si="1021"/>
        <v>0</v>
      </c>
      <c r="S959" s="147">
        <f t="shared" si="1021"/>
        <v>0</v>
      </c>
      <c r="T959" s="147">
        <f t="shared" si="1021"/>
        <v>0</v>
      </c>
    </row>
    <row r="960" spans="1:20" ht="15.75" hidden="1" x14ac:dyDescent="0.25">
      <c r="A960" s="2">
        <f t="shared" si="1018"/>
        <v>74</v>
      </c>
      <c r="B960" s="88">
        <f t="shared" si="1018"/>
        <v>0</v>
      </c>
      <c r="C960" s="88">
        <f t="shared" si="1018"/>
        <v>0</v>
      </c>
      <c r="D960" s="2">
        <f t="shared" si="1018"/>
        <v>0</v>
      </c>
      <c r="E960" s="127">
        <f t="shared" si="1018"/>
        <v>0</v>
      </c>
      <c r="H960" s="138">
        <v>0</v>
      </c>
      <c r="I960" s="147">
        <f t="shared" ref="I960:T960" si="1022">I356-I634+I773</f>
        <v>0</v>
      </c>
      <c r="J960" s="147">
        <f t="shared" si="1022"/>
        <v>0</v>
      </c>
      <c r="K960" s="147">
        <f t="shared" si="1022"/>
        <v>0</v>
      </c>
      <c r="L960" s="147">
        <f t="shared" si="1022"/>
        <v>0</v>
      </c>
      <c r="M960" s="147">
        <f t="shared" si="1022"/>
        <v>0</v>
      </c>
      <c r="N960" s="147">
        <f t="shared" si="1022"/>
        <v>0</v>
      </c>
      <c r="O960" s="147">
        <f t="shared" si="1022"/>
        <v>0</v>
      </c>
      <c r="P960" s="147">
        <f t="shared" si="1022"/>
        <v>0</v>
      </c>
      <c r="Q960" s="147">
        <f t="shared" si="1022"/>
        <v>0</v>
      </c>
      <c r="R960" s="147">
        <f t="shared" si="1022"/>
        <v>0</v>
      </c>
      <c r="S960" s="147">
        <f t="shared" si="1022"/>
        <v>0</v>
      </c>
      <c r="T960" s="147">
        <f t="shared" si="1022"/>
        <v>0</v>
      </c>
    </row>
    <row r="961" spans="1:20" ht="15.75" hidden="1" x14ac:dyDescent="0.25">
      <c r="A961" s="2">
        <f t="shared" si="1018"/>
        <v>75</v>
      </c>
      <c r="B961" s="88">
        <f t="shared" si="1018"/>
        <v>0</v>
      </c>
      <c r="C961" s="88">
        <f t="shared" si="1018"/>
        <v>0</v>
      </c>
      <c r="D961" s="2">
        <f t="shared" si="1018"/>
        <v>0</v>
      </c>
      <c r="E961" s="127">
        <f t="shared" si="1018"/>
        <v>0</v>
      </c>
      <c r="H961" s="138">
        <v>0</v>
      </c>
      <c r="I961" s="147">
        <f t="shared" ref="I961:T961" si="1023">I357-I635+I774</f>
        <v>0</v>
      </c>
      <c r="J961" s="147">
        <f t="shared" si="1023"/>
        <v>0</v>
      </c>
      <c r="K961" s="147">
        <f t="shared" si="1023"/>
        <v>0</v>
      </c>
      <c r="L961" s="147">
        <f t="shared" si="1023"/>
        <v>0</v>
      </c>
      <c r="M961" s="147">
        <f t="shared" si="1023"/>
        <v>0</v>
      </c>
      <c r="N961" s="147">
        <f t="shared" si="1023"/>
        <v>0</v>
      </c>
      <c r="O961" s="147">
        <f t="shared" si="1023"/>
        <v>0</v>
      </c>
      <c r="P961" s="147">
        <f t="shared" si="1023"/>
        <v>0</v>
      </c>
      <c r="Q961" s="147">
        <f t="shared" si="1023"/>
        <v>0</v>
      </c>
      <c r="R961" s="147">
        <f t="shared" si="1023"/>
        <v>0</v>
      </c>
      <c r="S961" s="147">
        <f t="shared" si="1023"/>
        <v>0</v>
      </c>
      <c r="T961" s="147">
        <f t="shared" si="1023"/>
        <v>0</v>
      </c>
    </row>
    <row r="962" spans="1:20" ht="15.75" hidden="1" x14ac:dyDescent="0.25">
      <c r="A962" s="2">
        <f t="shared" si="1018"/>
        <v>76</v>
      </c>
      <c r="B962" s="88">
        <f t="shared" si="1018"/>
        <v>0</v>
      </c>
      <c r="C962" s="88">
        <f t="shared" si="1018"/>
        <v>0</v>
      </c>
      <c r="D962" s="2">
        <f t="shared" si="1018"/>
        <v>0</v>
      </c>
      <c r="E962" s="127">
        <f t="shared" si="1018"/>
        <v>0</v>
      </c>
      <c r="H962" s="138">
        <v>0</v>
      </c>
      <c r="I962" s="147">
        <f t="shared" ref="I962:T962" si="1024">I358-I636+I775</f>
        <v>0</v>
      </c>
      <c r="J962" s="147">
        <f t="shared" si="1024"/>
        <v>0</v>
      </c>
      <c r="K962" s="147">
        <f t="shared" si="1024"/>
        <v>0</v>
      </c>
      <c r="L962" s="147">
        <f t="shared" si="1024"/>
        <v>0</v>
      </c>
      <c r="M962" s="147">
        <f t="shared" si="1024"/>
        <v>0</v>
      </c>
      <c r="N962" s="147">
        <f t="shared" si="1024"/>
        <v>0</v>
      </c>
      <c r="O962" s="147">
        <f t="shared" si="1024"/>
        <v>0</v>
      </c>
      <c r="P962" s="147">
        <f t="shared" si="1024"/>
        <v>0</v>
      </c>
      <c r="Q962" s="147">
        <f t="shared" si="1024"/>
        <v>0</v>
      </c>
      <c r="R962" s="147">
        <f t="shared" si="1024"/>
        <v>0</v>
      </c>
      <c r="S962" s="147">
        <f t="shared" si="1024"/>
        <v>0</v>
      </c>
      <c r="T962" s="147">
        <f t="shared" si="1024"/>
        <v>0</v>
      </c>
    </row>
    <row r="963" spans="1:20" ht="15.75" hidden="1" x14ac:dyDescent="0.25">
      <c r="A963" s="2">
        <f t="shared" si="1018"/>
        <v>77</v>
      </c>
      <c r="B963" s="88">
        <f t="shared" si="1018"/>
        <v>0</v>
      </c>
      <c r="C963" s="88">
        <f t="shared" si="1018"/>
        <v>0</v>
      </c>
      <c r="D963" s="2">
        <f t="shared" si="1018"/>
        <v>0</v>
      </c>
      <c r="E963" s="127">
        <f t="shared" si="1018"/>
        <v>0</v>
      </c>
      <c r="H963" s="138">
        <v>0</v>
      </c>
      <c r="I963" s="147">
        <f t="shared" ref="I963:T963" si="1025">I359-I637+I776</f>
        <v>0</v>
      </c>
      <c r="J963" s="147">
        <f t="shared" si="1025"/>
        <v>0</v>
      </c>
      <c r="K963" s="147">
        <f t="shared" si="1025"/>
        <v>0</v>
      </c>
      <c r="L963" s="147">
        <f t="shared" si="1025"/>
        <v>0</v>
      </c>
      <c r="M963" s="147">
        <f t="shared" si="1025"/>
        <v>0</v>
      </c>
      <c r="N963" s="147">
        <f t="shared" si="1025"/>
        <v>0</v>
      </c>
      <c r="O963" s="147">
        <f t="shared" si="1025"/>
        <v>0</v>
      </c>
      <c r="P963" s="147">
        <f t="shared" si="1025"/>
        <v>0</v>
      </c>
      <c r="Q963" s="147">
        <f t="shared" si="1025"/>
        <v>0</v>
      </c>
      <c r="R963" s="147">
        <f t="shared" si="1025"/>
        <v>0</v>
      </c>
      <c r="S963" s="147">
        <f t="shared" si="1025"/>
        <v>0</v>
      </c>
      <c r="T963" s="147">
        <f t="shared" si="1025"/>
        <v>0</v>
      </c>
    </row>
    <row r="964" spans="1:20" ht="15.75" hidden="1" x14ac:dyDescent="0.25">
      <c r="A964" s="2">
        <f t="shared" si="1018"/>
        <v>78</v>
      </c>
      <c r="B964" s="88">
        <f t="shared" si="1018"/>
        <v>0</v>
      </c>
      <c r="C964" s="88">
        <f t="shared" si="1018"/>
        <v>0</v>
      </c>
      <c r="D964" s="2">
        <f t="shared" si="1018"/>
        <v>0</v>
      </c>
      <c r="E964" s="127">
        <f t="shared" si="1018"/>
        <v>0</v>
      </c>
      <c r="H964" s="138">
        <v>0</v>
      </c>
      <c r="I964" s="147">
        <f t="shared" ref="I964:T964" si="1026">I360-I638+I777</f>
        <v>0</v>
      </c>
      <c r="J964" s="147">
        <f t="shared" si="1026"/>
        <v>0</v>
      </c>
      <c r="K964" s="147">
        <f t="shared" si="1026"/>
        <v>0</v>
      </c>
      <c r="L964" s="147">
        <f t="shared" si="1026"/>
        <v>0</v>
      </c>
      <c r="M964" s="147">
        <f t="shared" si="1026"/>
        <v>0</v>
      </c>
      <c r="N964" s="147">
        <f t="shared" si="1026"/>
        <v>0</v>
      </c>
      <c r="O964" s="147">
        <f t="shared" si="1026"/>
        <v>0</v>
      </c>
      <c r="P964" s="147">
        <f t="shared" si="1026"/>
        <v>0</v>
      </c>
      <c r="Q964" s="147">
        <f t="shared" si="1026"/>
        <v>0</v>
      </c>
      <c r="R964" s="147">
        <f t="shared" si="1026"/>
        <v>0</v>
      </c>
      <c r="S964" s="147">
        <f t="shared" si="1026"/>
        <v>0</v>
      </c>
      <c r="T964" s="147">
        <f t="shared" si="1026"/>
        <v>0</v>
      </c>
    </row>
    <row r="965" spans="1:20" ht="15.75" hidden="1" x14ac:dyDescent="0.25">
      <c r="A965" s="2">
        <f t="shared" si="1018"/>
        <v>79</v>
      </c>
      <c r="B965" s="88">
        <f t="shared" si="1018"/>
        <v>0</v>
      </c>
      <c r="C965" s="88">
        <f t="shared" si="1018"/>
        <v>0</v>
      </c>
      <c r="D965" s="2">
        <f t="shared" si="1018"/>
        <v>0</v>
      </c>
      <c r="E965" s="127">
        <f t="shared" si="1018"/>
        <v>0</v>
      </c>
      <c r="H965" s="138">
        <v>0</v>
      </c>
      <c r="I965" s="147">
        <f t="shared" ref="I965:T965" si="1027">I361-I639+I778</f>
        <v>0</v>
      </c>
      <c r="J965" s="147">
        <f t="shared" si="1027"/>
        <v>0</v>
      </c>
      <c r="K965" s="147">
        <f t="shared" si="1027"/>
        <v>0</v>
      </c>
      <c r="L965" s="147">
        <f t="shared" si="1027"/>
        <v>0</v>
      </c>
      <c r="M965" s="147">
        <f t="shared" si="1027"/>
        <v>0</v>
      </c>
      <c r="N965" s="147">
        <f t="shared" si="1027"/>
        <v>0</v>
      </c>
      <c r="O965" s="147">
        <f t="shared" si="1027"/>
        <v>0</v>
      </c>
      <c r="P965" s="147">
        <f t="shared" si="1027"/>
        <v>0</v>
      </c>
      <c r="Q965" s="147">
        <f t="shared" si="1027"/>
        <v>0</v>
      </c>
      <c r="R965" s="147">
        <f t="shared" si="1027"/>
        <v>0</v>
      </c>
      <c r="S965" s="147">
        <f t="shared" si="1027"/>
        <v>0</v>
      </c>
      <c r="T965" s="147">
        <f t="shared" si="1027"/>
        <v>0</v>
      </c>
    </row>
    <row r="966" spans="1:20" ht="15.75" hidden="1" x14ac:dyDescent="0.25">
      <c r="A966" s="2">
        <f t="shared" si="1018"/>
        <v>80</v>
      </c>
      <c r="B966" s="88">
        <f t="shared" si="1018"/>
        <v>0</v>
      </c>
      <c r="C966" s="88">
        <f t="shared" si="1018"/>
        <v>0</v>
      </c>
      <c r="D966" s="2">
        <f t="shared" si="1018"/>
        <v>0</v>
      </c>
      <c r="E966" s="127">
        <f t="shared" si="1018"/>
        <v>0</v>
      </c>
      <c r="H966" s="138">
        <v>0</v>
      </c>
      <c r="I966" s="147">
        <f t="shared" ref="I966:T966" si="1028">I362-I640+I779</f>
        <v>0</v>
      </c>
      <c r="J966" s="147">
        <f t="shared" si="1028"/>
        <v>0</v>
      </c>
      <c r="K966" s="147">
        <f t="shared" si="1028"/>
        <v>0</v>
      </c>
      <c r="L966" s="147">
        <f t="shared" si="1028"/>
        <v>0</v>
      </c>
      <c r="M966" s="147">
        <f t="shared" si="1028"/>
        <v>0</v>
      </c>
      <c r="N966" s="147">
        <f t="shared" si="1028"/>
        <v>0</v>
      </c>
      <c r="O966" s="147">
        <f t="shared" si="1028"/>
        <v>0</v>
      </c>
      <c r="P966" s="147">
        <f t="shared" si="1028"/>
        <v>0</v>
      </c>
      <c r="Q966" s="147">
        <f t="shared" si="1028"/>
        <v>0</v>
      </c>
      <c r="R966" s="147">
        <f t="shared" si="1028"/>
        <v>0</v>
      </c>
      <c r="S966" s="147">
        <f t="shared" si="1028"/>
        <v>0</v>
      </c>
      <c r="T966" s="147">
        <f t="shared" si="1028"/>
        <v>0</v>
      </c>
    </row>
    <row r="967" spans="1:20" ht="15.75" hidden="1" x14ac:dyDescent="0.25">
      <c r="A967" s="2">
        <f t="shared" ref="A967:E976" si="1029">A85</f>
        <v>81</v>
      </c>
      <c r="B967" s="88">
        <f t="shared" si="1029"/>
        <v>0</v>
      </c>
      <c r="C967" s="88">
        <f t="shared" si="1029"/>
        <v>0</v>
      </c>
      <c r="D967" s="2">
        <f t="shared" si="1029"/>
        <v>0</v>
      </c>
      <c r="E967" s="127">
        <f t="shared" si="1029"/>
        <v>0</v>
      </c>
      <c r="H967" s="138">
        <v>0</v>
      </c>
      <c r="I967" s="147">
        <f t="shared" ref="I967:T967" si="1030">I363-I641+I780</f>
        <v>0</v>
      </c>
      <c r="J967" s="147">
        <f t="shared" si="1030"/>
        <v>0</v>
      </c>
      <c r="K967" s="147">
        <f t="shared" si="1030"/>
        <v>0</v>
      </c>
      <c r="L967" s="147">
        <f t="shared" si="1030"/>
        <v>0</v>
      </c>
      <c r="M967" s="147">
        <f t="shared" si="1030"/>
        <v>0</v>
      </c>
      <c r="N967" s="147">
        <f t="shared" si="1030"/>
        <v>0</v>
      </c>
      <c r="O967" s="147">
        <f t="shared" si="1030"/>
        <v>0</v>
      </c>
      <c r="P967" s="147">
        <f t="shared" si="1030"/>
        <v>0</v>
      </c>
      <c r="Q967" s="147">
        <f t="shared" si="1030"/>
        <v>0</v>
      </c>
      <c r="R967" s="147">
        <f t="shared" si="1030"/>
        <v>0</v>
      </c>
      <c r="S967" s="147">
        <f t="shared" si="1030"/>
        <v>0</v>
      </c>
      <c r="T967" s="147">
        <f t="shared" si="1030"/>
        <v>0</v>
      </c>
    </row>
    <row r="968" spans="1:20" ht="15.75" hidden="1" x14ac:dyDescent="0.25">
      <c r="A968" s="2">
        <f t="shared" si="1029"/>
        <v>82</v>
      </c>
      <c r="B968" s="88">
        <f t="shared" si="1029"/>
        <v>0</v>
      </c>
      <c r="C968" s="88">
        <f t="shared" si="1029"/>
        <v>0</v>
      </c>
      <c r="D968" s="2">
        <f t="shared" si="1029"/>
        <v>0</v>
      </c>
      <c r="E968" s="127">
        <f t="shared" si="1029"/>
        <v>0</v>
      </c>
      <c r="H968" s="138">
        <v>0</v>
      </c>
      <c r="I968" s="147">
        <f t="shared" ref="I968:T968" si="1031">I364-I642+I781</f>
        <v>0</v>
      </c>
      <c r="J968" s="147">
        <f t="shared" si="1031"/>
        <v>0</v>
      </c>
      <c r="K968" s="147">
        <f t="shared" si="1031"/>
        <v>0</v>
      </c>
      <c r="L968" s="147">
        <f t="shared" si="1031"/>
        <v>0</v>
      </c>
      <c r="M968" s="147">
        <f t="shared" si="1031"/>
        <v>0</v>
      </c>
      <c r="N968" s="147">
        <f t="shared" si="1031"/>
        <v>0</v>
      </c>
      <c r="O968" s="147">
        <f t="shared" si="1031"/>
        <v>0</v>
      </c>
      <c r="P968" s="147">
        <f t="shared" si="1031"/>
        <v>0</v>
      </c>
      <c r="Q968" s="147">
        <f t="shared" si="1031"/>
        <v>0</v>
      </c>
      <c r="R968" s="147">
        <f t="shared" si="1031"/>
        <v>0</v>
      </c>
      <c r="S968" s="147">
        <f t="shared" si="1031"/>
        <v>0</v>
      </c>
      <c r="T968" s="147">
        <f t="shared" si="1031"/>
        <v>0</v>
      </c>
    </row>
    <row r="969" spans="1:20" ht="15.75" hidden="1" x14ac:dyDescent="0.25">
      <c r="A969" s="2">
        <f t="shared" si="1029"/>
        <v>83</v>
      </c>
      <c r="B969" s="88">
        <f t="shared" si="1029"/>
        <v>0</v>
      </c>
      <c r="C969" s="88">
        <f t="shared" si="1029"/>
        <v>0</v>
      </c>
      <c r="D969" s="2">
        <f t="shared" si="1029"/>
        <v>0</v>
      </c>
      <c r="E969" s="127">
        <f t="shared" si="1029"/>
        <v>0</v>
      </c>
      <c r="H969" s="138">
        <v>0</v>
      </c>
      <c r="I969" s="147">
        <f t="shared" ref="I969:T969" si="1032">I365-I643+I782</f>
        <v>0</v>
      </c>
      <c r="J969" s="147">
        <f t="shared" si="1032"/>
        <v>0</v>
      </c>
      <c r="K969" s="147">
        <f t="shared" si="1032"/>
        <v>0</v>
      </c>
      <c r="L969" s="147">
        <f t="shared" si="1032"/>
        <v>0</v>
      </c>
      <c r="M969" s="147">
        <f t="shared" si="1032"/>
        <v>0</v>
      </c>
      <c r="N969" s="147">
        <f t="shared" si="1032"/>
        <v>0</v>
      </c>
      <c r="O969" s="147">
        <f t="shared" si="1032"/>
        <v>0</v>
      </c>
      <c r="P969" s="147">
        <f t="shared" si="1032"/>
        <v>0</v>
      </c>
      <c r="Q969" s="147">
        <f t="shared" si="1032"/>
        <v>0</v>
      </c>
      <c r="R969" s="147">
        <f t="shared" si="1032"/>
        <v>0</v>
      </c>
      <c r="S969" s="147">
        <f t="shared" si="1032"/>
        <v>0</v>
      </c>
      <c r="T969" s="147">
        <f t="shared" si="1032"/>
        <v>0</v>
      </c>
    </row>
    <row r="970" spans="1:20" ht="15.75" hidden="1" x14ac:dyDescent="0.25">
      <c r="A970" s="2">
        <f t="shared" si="1029"/>
        <v>84</v>
      </c>
      <c r="B970" s="88">
        <f t="shared" si="1029"/>
        <v>0</v>
      </c>
      <c r="C970" s="88">
        <f t="shared" si="1029"/>
        <v>0</v>
      </c>
      <c r="D970" s="2">
        <f t="shared" si="1029"/>
        <v>0</v>
      </c>
      <c r="E970" s="127">
        <f t="shared" si="1029"/>
        <v>0</v>
      </c>
      <c r="H970" s="138">
        <v>0</v>
      </c>
      <c r="I970" s="147">
        <f t="shared" ref="I970:T970" si="1033">I366-I644+I783</f>
        <v>0</v>
      </c>
      <c r="J970" s="147">
        <f t="shared" si="1033"/>
        <v>0</v>
      </c>
      <c r="K970" s="147">
        <f t="shared" si="1033"/>
        <v>0</v>
      </c>
      <c r="L970" s="147">
        <f t="shared" si="1033"/>
        <v>0</v>
      </c>
      <c r="M970" s="147">
        <f t="shared" si="1033"/>
        <v>0</v>
      </c>
      <c r="N970" s="147">
        <f t="shared" si="1033"/>
        <v>0</v>
      </c>
      <c r="O970" s="147">
        <f t="shared" si="1033"/>
        <v>0</v>
      </c>
      <c r="P970" s="147">
        <f t="shared" si="1033"/>
        <v>0</v>
      </c>
      <c r="Q970" s="147">
        <f t="shared" si="1033"/>
        <v>0</v>
      </c>
      <c r="R970" s="147">
        <f t="shared" si="1033"/>
        <v>0</v>
      </c>
      <c r="S970" s="147">
        <f t="shared" si="1033"/>
        <v>0</v>
      </c>
      <c r="T970" s="147">
        <f t="shared" si="1033"/>
        <v>0</v>
      </c>
    </row>
    <row r="971" spans="1:20" ht="15.75" hidden="1" x14ac:dyDescent="0.25">
      <c r="A971" s="2">
        <f t="shared" si="1029"/>
        <v>85</v>
      </c>
      <c r="B971" s="88">
        <f t="shared" si="1029"/>
        <v>0</v>
      </c>
      <c r="C971" s="88">
        <f t="shared" si="1029"/>
        <v>0</v>
      </c>
      <c r="D971" s="2">
        <f t="shared" si="1029"/>
        <v>0</v>
      </c>
      <c r="E971" s="127">
        <f t="shared" si="1029"/>
        <v>0</v>
      </c>
      <c r="H971" s="138">
        <v>0</v>
      </c>
      <c r="I971" s="147">
        <f t="shared" ref="I971:T971" si="1034">I367-I645+I784</f>
        <v>0</v>
      </c>
      <c r="J971" s="147">
        <f t="shared" si="1034"/>
        <v>0</v>
      </c>
      <c r="K971" s="147">
        <f t="shared" si="1034"/>
        <v>0</v>
      </c>
      <c r="L971" s="147">
        <f t="shared" si="1034"/>
        <v>0</v>
      </c>
      <c r="M971" s="147">
        <f t="shared" si="1034"/>
        <v>0</v>
      </c>
      <c r="N971" s="147">
        <f t="shared" si="1034"/>
        <v>0</v>
      </c>
      <c r="O971" s="147">
        <f t="shared" si="1034"/>
        <v>0</v>
      </c>
      <c r="P971" s="147">
        <f t="shared" si="1034"/>
        <v>0</v>
      </c>
      <c r="Q971" s="147">
        <f t="shared" si="1034"/>
        <v>0</v>
      </c>
      <c r="R971" s="147">
        <f t="shared" si="1034"/>
        <v>0</v>
      </c>
      <c r="S971" s="147">
        <f t="shared" si="1034"/>
        <v>0</v>
      </c>
      <c r="T971" s="147">
        <f t="shared" si="1034"/>
        <v>0</v>
      </c>
    </row>
    <row r="972" spans="1:20" ht="15.75" hidden="1" x14ac:dyDescent="0.25">
      <c r="A972" s="2">
        <f t="shared" si="1029"/>
        <v>86</v>
      </c>
      <c r="B972" s="88">
        <f t="shared" si="1029"/>
        <v>0</v>
      </c>
      <c r="C972" s="88">
        <f t="shared" si="1029"/>
        <v>0</v>
      </c>
      <c r="D972" s="2">
        <f t="shared" si="1029"/>
        <v>0</v>
      </c>
      <c r="E972" s="127">
        <f t="shared" si="1029"/>
        <v>0</v>
      </c>
      <c r="H972" s="138">
        <v>0</v>
      </c>
      <c r="I972" s="147">
        <f t="shared" ref="I972:T972" si="1035">I368-I646+I785</f>
        <v>0</v>
      </c>
      <c r="J972" s="147">
        <f t="shared" si="1035"/>
        <v>0</v>
      </c>
      <c r="K972" s="147">
        <f t="shared" si="1035"/>
        <v>0</v>
      </c>
      <c r="L972" s="147">
        <f t="shared" si="1035"/>
        <v>0</v>
      </c>
      <c r="M972" s="147">
        <f t="shared" si="1035"/>
        <v>0</v>
      </c>
      <c r="N972" s="147">
        <f t="shared" si="1035"/>
        <v>0</v>
      </c>
      <c r="O972" s="147">
        <f t="shared" si="1035"/>
        <v>0</v>
      </c>
      <c r="P972" s="147">
        <f t="shared" si="1035"/>
        <v>0</v>
      </c>
      <c r="Q972" s="147">
        <f t="shared" si="1035"/>
        <v>0</v>
      </c>
      <c r="R972" s="147">
        <f t="shared" si="1035"/>
        <v>0</v>
      </c>
      <c r="S972" s="147">
        <f t="shared" si="1035"/>
        <v>0</v>
      </c>
      <c r="T972" s="147">
        <f t="shared" si="1035"/>
        <v>0</v>
      </c>
    </row>
    <row r="973" spans="1:20" ht="15.75" hidden="1" x14ac:dyDescent="0.25">
      <c r="A973" s="2">
        <f t="shared" si="1029"/>
        <v>87</v>
      </c>
      <c r="B973" s="88">
        <f t="shared" si="1029"/>
        <v>0</v>
      </c>
      <c r="C973" s="88">
        <f t="shared" si="1029"/>
        <v>0</v>
      </c>
      <c r="D973" s="2">
        <f t="shared" si="1029"/>
        <v>0</v>
      </c>
      <c r="E973" s="127">
        <f t="shared" si="1029"/>
        <v>0</v>
      </c>
      <c r="H973" s="138">
        <v>0</v>
      </c>
      <c r="I973" s="147">
        <f t="shared" ref="I973:T973" si="1036">I369-I647+I786</f>
        <v>0</v>
      </c>
      <c r="J973" s="147">
        <f t="shared" si="1036"/>
        <v>0</v>
      </c>
      <c r="K973" s="147">
        <f t="shared" si="1036"/>
        <v>0</v>
      </c>
      <c r="L973" s="147">
        <f t="shared" si="1036"/>
        <v>0</v>
      </c>
      <c r="M973" s="147">
        <f t="shared" si="1036"/>
        <v>0</v>
      </c>
      <c r="N973" s="147">
        <f t="shared" si="1036"/>
        <v>0</v>
      </c>
      <c r="O973" s="147">
        <f t="shared" si="1036"/>
        <v>0</v>
      </c>
      <c r="P973" s="147">
        <f t="shared" si="1036"/>
        <v>0</v>
      </c>
      <c r="Q973" s="147">
        <f t="shared" si="1036"/>
        <v>0</v>
      </c>
      <c r="R973" s="147">
        <f t="shared" si="1036"/>
        <v>0</v>
      </c>
      <c r="S973" s="147">
        <f t="shared" si="1036"/>
        <v>0</v>
      </c>
      <c r="T973" s="147">
        <f t="shared" si="1036"/>
        <v>0</v>
      </c>
    </row>
    <row r="974" spans="1:20" ht="15.75" hidden="1" x14ac:dyDescent="0.25">
      <c r="A974" s="2">
        <f t="shared" si="1029"/>
        <v>88</v>
      </c>
      <c r="B974" s="88">
        <f t="shared" si="1029"/>
        <v>0</v>
      </c>
      <c r="C974" s="88">
        <f t="shared" si="1029"/>
        <v>0</v>
      </c>
      <c r="D974" s="2">
        <f t="shared" si="1029"/>
        <v>0</v>
      </c>
      <c r="E974" s="127">
        <f t="shared" si="1029"/>
        <v>0</v>
      </c>
      <c r="H974" s="138">
        <v>0</v>
      </c>
      <c r="I974" s="147">
        <f t="shared" ref="I974:T974" si="1037">I370-I648+I787</f>
        <v>0</v>
      </c>
      <c r="J974" s="147">
        <f t="shared" si="1037"/>
        <v>0</v>
      </c>
      <c r="K974" s="147">
        <f t="shared" si="1037"/>
        <v>0</v>
      </c>
      <c r="L974" s="147">
        <f t="shared" si="1037"/>
        <v>0</v>
      </c>
      <c r="M974" s="147">
        <f t="shared" si="1037"/>
        <v>0</v>
      </c>
      <c r="N974" s="147">
        <f t="shared" si="1037"/>
        <v>0</v>
      </c>
      <c r="O974" s="147">
        <f t="shared" si="1037"/>
        <v>0</v>
      </c>
      <c r="P974" s="147">
        <f t="shared" si="1037"/>
        <v>0</v>
      </c>
      <c r="Q974" s="147">
        <f t="shared" si="1037"/>
        <v>0</v>
      </c>
      <c r="R974" s="147">
        <f t="shared" si="1037"/>
        <v>0</v>
      </c>
      <c r="S974" s="147">
        <f t="shared" si="1037"/>
        <v>0</v>
      </c>
      <c r="T974" s="147">
        <f t="shared" si="1037"/>
        <v>0</v>
      </c>
    </row>
    <row r="975" spans="1:20" ht="15.75" hidden="1" x14ac:dyDescent="0.25">
      <c r="A975" s="2">
        <f t="shared" si="1029"/>
        <v>89</v>
      </c>
      <c r="B975" s="88">
        <f t="shared" si="1029"/>
        <v>0</v>
      </c>
      <c r="C975" s="88">
        <f t="shared" si="1029"/>
        <v>0</v>
      </c>
      <c r="D975" s="2">
        <f t="shared" si="1029"/>
        <v>0</v>
      </c>
      <c r="E975" s="127">
        <f t="shared" si="1029"/>
        <v>0</v>
      </c>
      <c r="H975" s="138">
        <v>0</v>
      </c>
      <c r="I975" s="147">
        <f t="shared" ref="I975:T975" si="1038">I371-I649+I788</f>
        <v>0</v>
      </c>
      <c r="J975" s="147">
        <f t="shared" si="1038"/>
        <v>0</v>
      </c>
      <c r="K975" s="147">
        <f t="shared" si="1038"/>
        <v>0</v>
      </c>
      <c r="L975" s="147">
        <f t="shared" si="1038"/>
        <v>0</v>
      </c>
      <c r="M975" s="147">
        <f t="shared" si="1038"/>
        <v>0</v>
      </c>
      <c r="N975" s="147">
        <f t="shared" si="1038"/>
        <v>0</v>
      </c>
      <c r="O975" s="147">
        <f t="shared" si="1038"/>
        <v>0</v>
      </c>
      <c r="P975" s="147">
        <f t="shared" si="1038"/>
        <v>0</v>
      </c>
      <c r="Q975" s="147">
        <f t="shared" si="1038"/>
        <v>0</v>
      </c>
      <c r="R975" s="147">
        <f t="shared" si="1038"/>
        <v>0</v>
      </c>
      <c r="S975" s="147">
        <f t="shared" si="1038"/>
        <v>0</v>
      </c>
      <c r="T975" s="147">
        <f t="shared" si="1038"/>
        <v>0</v>
      </c>
    </row>
    <row r="976" spans="1:20" ht="15.75" hidden="1" x14ac:dyDescent="0.25">
      <c r="A976" s="2">
        <f t="shared" si="1029"/>
        <v>90</v>
      </c>
      <c r="B976" s="88">
        <f t="shared" si="1029"/>
        <v>0</v>
      </c>
      <c r="C976" s="88">
        <f t="shared" si="1029"/>
        <v>0</v>
      </c>
      <c r="D976" s="2">
        <f t="shared" si="1029"/>
        <v>0</v>
      </c>
      <c r="E976" s="127">
        <f t="shared" si="1029"/>
        <v>0</v>
      </c>
      <c r="H976" s="138">
        <v>0</v>
      </c>
      <c r="I976" s="147">
        <f t="shared" ref="I976:T976" si="1039">I372-I650+I789</f>
        <v>0</v>
      </c>
      <c r="J976" s="147">
        <f t="shared" si="1039"/>
        <v>0</v>
      </c>
      <c r="K976" s="147">
        <f t="shared" si="1039"/>
        <v>0</v>
      </c>
      <c r="L976" s="147">
        <f t="shared" si="1039"/>
        <v>0</v>
      </c>
      <c r="M976" s="147">
        <f t="shared" si="1039"/>
        <v>0</v>
      </c>
      <c r="N976" s="147">
        <f t="shared" si="1039"/>
        <v>0</v>
      </c>
      <c r="O976" s="147">
        <f t="shared" si="1039"/>
        <v>0</v>
      </c>
      <c r="P976" s="147">
        <f t="shared" si="1039"/>
        <v>0</v>
      </c>
      <c r="Q976" s="147">
        <f t="shared" si="1039"/>
        <v>0</v>
      </c>
      <c r="R976" s="147">
        <f t="shared" si="1039"/>
        <v>0</v>
      </c>
      <c r="S976" s="147">
        <f t="shared" si="1039"/>
        <v>0</v>
      </c>
      <c r="T976" s="147">
        <f t="shared" si="1039"/>
        <v>0</v>
      </c>
    </row>
    <row r="977" spans="1:20" ht="15.75" hidden="1" x14ac:dyDescent="0.25">
      <c r="A977" s="2">
        <f t="shared" ref="A977:E986" si="1040">A95</f>
        <v>91</v>
      </c>
      <c r="B977" s="88">
        <f t="shared" si="1040"/>
        <v>0</v>
      </c>
      <c r="C977" s="88">
        <f t="shared" si="1040"/>
        <v>0</v>
      </c>
      <c r="D977" s="2">
        <f t="shared" si="1040"/>
        <v>0</v>
      </c>
      <c r="E977" s="127">
        <f t="shared" si="1040"/>
        <v>0</v>
      </c>
      <c r="H977" s="138">
        <v>0</v>
      </c>
      <c r="I977" s="147">
        <f t="shared" ref="I977:T977" si="1041">I373-I651+I790</f>
        <v>0</v>
      </c>
      <c r="J977" s="147">
        <f t="shared" si="1041"/>
        <v>0</v>
      </c>
      <c r="K977" s="147">
        <f t="shared" si="1041"/>
        <v>0</v>
      </c>
      <c r="L977" s="147">
        <f t="shared" si="1041"/>
        <v>0</v>
      </c>
      <c r="M977" s="147">
        <f t="shared" si="1041"/>
        <v>0</v>
      </c>
      <c r="N977" s="147">
        <f t="shared" si="1041"/>
        <v>0</v>
      </c>
      <c r="O977" s="147">
        <f t="shared" si="1041"/>
        <v>0</v>
      </c>
      <c r="P977" s="147">
        <f t="shared" si="1041"/>
        <v>0</v>
      </c>
      <c r="Q977" s="147">
        <f t="shared" si="1041"/>
        <v>0</v>
      </c>
      <c r="R977" s="147">
        <f t="shared" si="1041"/>
        <v>0</v>
      </c>
      <c r="S977" s="147">
        <f t="shared" si="1041"/>
        <v>0</v>
      </c>
      <c r="T977" s="147">
        <f t="shared" si="1041"/>
        <v>0</v>
      </c>
    </row>
    <row r="978" spans="1:20" ht="15.75" hidden="1" x14ac:dyDescent="0.25">
      <c r="A978" s="2">
        <f t="shared" si="1040"/>
        <v>92</v>
      </c>
      <c r="B978" s="88">
        <f t="shared" si="1040"/>
        <v>0</v>
      </c>
      <c r="C978" s="88">
        <f t="shared" si="1040"/>
        <v>0</v>
      </c>
      <c r="D978" s="2">
        <f t="shared" si="1040"/>
        <v>0</v>
      </c>
      <c r="E978" s="127">
        <f t="shared" si="1040"/>
        <v>0</v>
      </c>
      <c r="H978" s="138">
        <v>0</v>
      </c>
      <c r="I978" s="147">
        <f t="shared" ref="I978:T978" si="1042">I374-I652+I791</f>
        <v>0</v>
      </c>
      <c r="J978" s="147">
        <f t="shared" si="1042"/>
        <v>0</v>
      </c>
      <c r="K978" s="147">
        <f t="shared" si="1042"/>
        <v>0</v>
      </c>
      <c r="L978" s="147">
        <f t="shared" si="1042"/>
        <v>0</v>
      </c>
      <c r="M978" s="147">
        <f t="shared" si="1042"/>
        <v>0</v>
      </c>
      <c r="N978" s="147">
        <f t="shared" si="1042"/>
        <v>0</v>
      </c>
      <c r="O978" s="147">
        <f t="shared" si="1042"/>
        <v>0</v>
      </c>
      <c r="P978" s="147">
        <f t="shared" si="1042"/>
        <v>0</v>
      </c>
      <c r="Q978" s="147">
        <f t="shared" si="1042"/>
        <v>0</v>
      </c>
      <c r="R978" s="147">
        <f t="shared" si="1042"/>
        <v>0</v>
      </c>
      <c r="S978" s="147">
        <f t="shared" si="1042"/>
        <v>0</v>
      </c>
      <c r="T978" s="147">
        <f t="shared" si="1042"/>
        <v>0</v>
      </c>
    </row>
    <row r="979" spans="1:20" ht="15.75" hidden="1" x14ac:dyDescent="0.25">
      <c r="A979" s="2">
        <f t="shared" si="1040"/>
        <v>93</v>
      </c>
      <c r="B979" s="88">
        <f t="shared" si="1040"/>
        <v>0</v>
      </c>
      <c r="C979" s="88">
        <f t="shared" si="1040"/>
        <v>0</v>
      </c>
      <c r="D979" s="2">
        <f t="shared" si="1040"/>
        <v>0</v>
      </c>
      <c r="E979" s="127">
        <f t="shared" si="1040"/>
        <v>0</v>
      </c>
      <c r="H979" s="138">
        <v>0</v>
      </c>
      <c r="I979" s="147">
        <f t="shared" ref="I979:T979" si="1043">I375-I653+I792</f>
        <v>0</v>
      </c>
      <c r="J979" s="147">
        <f t="shared" si="1043"/>
        <v>0</v>
      </c>
      <c r="K979" s="147">
        <f t="shared" si="1043"/>
        <v>0</v>
      </c>
      <c r="L979" s="147">
        <f t="shared" si="1043"/>
        <v>0</v>
      </c>
      <c r="M979" s="147">
        <f t="shared" si="1043"/>
        <v>0</v>
      </c>
      <c r="N979" s="147">
        <f t="shared" si="1043"/>
        <v>0</v>
      </c>
      <c r="O979" s="147">
        <f t="shared" si="1043"/>
        <v>0</v>
      </c>
      <c r="P979" s="147">
        <f t="shared" si="1043"/>
        <v>0</v>
      </c>
      <c r="Q979" s="147">
        <f t="shared" si="1043"/>
        <v>0</v>
      </c>
      <c r="R979" s="147">
        <f t="shared" si="1043"/>
        <v>0</v>
      </c>
      <c r="S979" s="147">
        <f t="shared" si="1043"/>
        <v>0</v>
      </c>
      <c r="T979" s="147">
        <f t="shared" si="1043"/>
        <v>0</v>
      </c>
    </row>
    <row r="980" spans="1:20" ht="15.75" hidden="1" x14ac:dyDescent="0.25">
      <c r="A980" s="2">
        <f t="shared" si="1040"/>
        <v>94</v>
      </c>
      <c r="B980" s="88">
        <f t="shared" si="1040"/>
        <v>0</v>
      </c>
      <c r="C980" s="88">
        <f t="shared" si="1040"/>
        <v>0</v>
      </c>
      <c r="D980" s="2">
        <f t="shared" si="1040"/>
        <v>0</v>
      </c>
      <c r="E980" s="127">
        <f t="shared" si="1040"/>
        <v>0</v>
      </c>
      <c r="H980" s="138">
        <v>0</v>
      </c>
      <c r="I980" s="147">
        <f t="shared" ref="I980:T980" si="1044">I376-I654+I793</f>
        <v>0</v>
      </c>
      <c r="J980" s="147">
        <f t="shared" si="1044"/>
        <v>0</v>
      </c>
      <c r="K980" s="147">
        <f t="shared" si="1044"/>
        <v>0</v>
      </c>
      <c r="L980" s="147">
        <f t="shared" si="1044"/>
        <v>0</v>
      </c>
      <c r="M980" s="147">
        <f t="shared" si="1044"/>
        <v>0</v>
      </c>
      <c r="N980" s="147">
        <f t="shared" si="1044"/>
        <v>0</v>
      </c>
      <c r="O980" s="147">
        <f t="shared" si="1044"/>
        <v>0</v>
      </c>
      <c r="P980" s="147">
        <f t="shared" si="1044"/>
        <v>0</v>
      </c>
      <c r="Q980" s="147">
        <f t="shared" si="1044"/>
        <v>0</v>
      </c>
      <c r="R980" s="147">
        <f t="shared" si="1044"/>
        <v>0</v>
      </c>
      <c r="S980" s="147">
        <f t="shared" si="1044"/>
        <v>0</v>
      </c>
      <c r="T980" s="147">
        <f t="shared" si="1044"/>
        <v>0</v>
      </c>
    </row>
    <row r="981" spans="1:20" ht="15.75" hidden="1" x14ac:dyDescent="0.25">
      <c r="A981" s="2">
        <f t="shared" si="1040"/>
        <v>95</v>
      </c>
      <c r="B981" s="88">
        <f t="shared" si="1040"/>
        <v>0</v>
      </c>
      <c r="C981" s="88">
        <f t="shared" si="1040"/>
        <v>0</v>
      </c>
      <c r="D981" s="2">
        <f t="shared" si="1040"/>
        <v>0</v>
      </c>
      <c r="E981" s="127">
        <f t="shared" si="1040"/>
        <v>0</v>
      </c>
      <c r="H981" s="138">
        <v>0</v>
      </c>
      <c r="I981" s="147">
        <f t="shared" ref="I981:T981" si="1045">I377-I655+I794</f>
        <v>0</v>
      </c>
      <c r="J981" s="147">
        <f t="shared" si="1045"/>
        <v>0</v>
      </c>
      <c r="K981" s="147">
        <f t="shared" si="1045"/>
        <v>0</v>
      </c>
      <c r="L981" s="147">
        <f t="shared" si="1045"/>
        <v>0</v>
      </c>
      <c r="M981" s="147">
        <f t="shared" si="1045"/>
        <v>0</v>
      </c>
      <c r="N981" s="147">
        <f t="shared" si="1045"/>
        <v>0</v>
      </c>
      <c r="O981" s="147">
        <f t="shared" si="1045"/>
        <v>0</v>
      </c>
      <c r="P981" s="147">
        <f t="shared" si="1045"/>
        <v>0</v>
      </c>
      <c r="Q981" s="147">
        <f t="shared" si="1045"/>
        <v>0</v>
      </c>
      <c r="R981" s="147">
        <f t="shared" si="1045"/>
        <v>0</v>
      </c>
      <c r="S981" s="147">
        <f t="shared" si="1045"/>
        <v>0</v>
      </c>
      <c r="T981" s="147">
        <f t="shared" si="1045"/>
        <v>0</v>
      </c>
    </row>
    <row r="982" spans="1:20" ht="15.75" hidden="1" x14ac:dyDescent="0.25">
      <c r="A982" s="2">
        <f t="shared" si="1040"/>
        <v>96</v>
      </c>
      <c r="B982" s="88">
        <f t="shared" si="1040"/>
        <v>0</v>
      </c>
      <c r="C982" s="88">
        <f t="shared" si="1040"/>
        <v>0</v>
      </c>
      <c r="D982" s="2">
        <f t="shared" si="1040"/>
        <v>0</v>
      </c>
      <c r="E982" s="127">
        <f t="shared" si="1040"/>
        <v>0</v>
      </c>
      <c r="H982" s="138">
        <v>0</v>
      </c>
      <c r="I982" s="147">
        <f t="shared" ref="I982:T982" si="1046">I378-I656+I795</f>
        <v>0</v>
      </c>
      <c r="J982" s="147">
        <f t="shared" si="1046"/>
        <v>0</v>
      </c>
      <c r="K982" s="147">
        <f t="shared" si="1046"/>
        <v>0</v>
      </c>
      <c r="L982" s="147">
        <f t="shared" si="1046"/>
        <v>0</v>
      </c>
      <c r="M982" s="147">
        <f t="shared" si="1046"/>
        <v>0</v>
      </c>
      <c r="N982" s="147">
        <f t="shared" si="1046"/>
        <v>0</v>
      </c>
      <c r="O982" s="147">
        <f t="shared" si="1046"/>
        <v>0</v>
      </c>
      <c r="P982" s="147">
        <f t="shared" si="1046"/>
        <v>0</v>
      </c>
      <c r="Q982" s="147">
        <f t="shared" si="1046"/>
        <v>0</v>
      </c>
      <c r="R982" s="147">
        <f t="shared" si="1046"/>
        <v>0</v>
      </c>
      <c r="S982" s="147">
        <f t="shared" si="1046"/>
        <v>0</v>
      </c>
      <c r="T982" s="147">
        <f t="shared" si="1046"/>
        <v>0</v>
      </c>
    </row>
    <row r="983" spans="1:20" ht="15.75" hidden="1" x14ac:dyDescent="0.25">
      <c r="A983" s="2">
        <f t="shared" si="1040"/>
        <v>97</v>
      </c>
      <c r="B983" s="88">
        <f t="shared" si="1040"/>
        <v>0</v>
      </c>
      <c r="C983" s="88">
        <f t="shared" si="1040"/>
        <v>0</v>
      </c>
      <c r="D983" s="2">
        <f t="shared" si="1040"/>
        <v>0</v>
      </c>
      <c r="E983" s="127">
        <f t="shared" si="1040"/>
        <v>0</v>
      </c>
      <c r="H983" s="138">
        <v>0</v>
      </c>
      <c r="I983" s="147">
        <f t="shared" ref="I983:T983" si="1047">I379-I657+I796</f>
        <v>0</v>
      </c>
      <c r="J983" s="147">
        <f t="shared" si="1047"/>
        <v>0</v>
      </c>
      <c r="K983" s="147">
        <f t="shared" si="1047"/>
        <v>0</v>
      </c>
      <c r="L983" s="147">
        <f t="shared" si="1047"/>
        <v>0</v>
      </c>
      <c r="M983" s="147">
        <f t="shared" si="1047"/>
        <v>0</v>
      </c>
      <c r="N983" s="147">
        <f t="shared" si="1047"/>
        <v>0</v>
      </c>
      <c r="O983" s="147">
        <f t="shared" si="1047"/>
        <v>0</v>
      </c>
      <c r="P983" s="147">
        <f t="shared" si="1047"/>
        <v>0</v>
      </c>
      <c r="Q983" s="147">
        <f t="shared" si="1047"/>
        <v>0</v>
      </c>
      <c r="R983" s="147">
        <f t="shared" si="1047"/>
        <v>0</v>
      </c>
      <c r="S983" s="147">
        <f t="shared" si="1047"/>
        <v>0</v>
      </c>
      <c r="T983" s="147">
        <f t="shared" si="1047"/>
        <v>0</v>
      </c>
    </row>
    <row r="984" spans="1:20" ht="15.75" hidden="1" x14ac:dyDescent="0.25">
      <c r="A984" s="2">
        <f t="shared" si="1040"/>
        <v>98</v>
      </c>
      <c r="B984" s="88">
        <f t="shared" si="1040"/>
        <v>0</v>
      </c>
      <c r="C984" s="88">
        <f t="shared" si="1040"/>
        <v>0</v>
      </c>
      <c r="D984" s="2">
        <f t="shared" si="1040"/>
        <v>0</v>
      </c>
      <c r="E984" s="127">
        <f t="shared" si="1040"/>
        <v>0</v>
      </c>
      <c r="H984" s="138">
        <v>0</v>
      </c>
      <c r="I984" s="147">
        <f t="shared" ref="I984:T984" si="1048">I380-I658+I797</f>
        <v>0</v>
      </c>
      <c r="J984" s="147">
        <f t="shared" si="1048"/>
        <v>0</v>
      </c>
      <c r="K984" s="147">
        <f t="shared" si="1048"/>
        <v>0</v>
      </c>
      <c r="L984" s="147">
        <f t="shared" si="1048"/>
        <v>0</v>
      </c>
      <c r="M984" s="147">
        <f t="shared" si="1048"/>
        <v>0</v>
      </c>
      <c r="N984" s="147">
        <f t="shared" si="1048"/>
        <v>0</v>
      </c>
      <c r="O984" s="147">
        <f t="shared" si="1048"/>
        <v>0</v>
      </c>
      <c r="P984" s="147">
        <f t="shared" si="1048"/>
        <v>0</v>
      </c>
      <c r="Q984" s="147">
        <f t="shared" si="1048"/>
        <v>0</v>
      </c>
      <c r="R984" s="147">
        <f t="shared" si="1048"/>
        <v>0</v>
      </c>
      <c r="S984" s="147">
        <f t="shared" si="1048"/>
        <v>0</v>
      </c>
      <c r="T984" s="147">
        <f t="shared" si="1048"/>
        <v>0</v>
      </c>
    </row>
    <row r="985" spans="1:20" ht="15.75" hidden="1" x14ac:dyDescent="0.25">
      <c r="A985" s="2">
        <f t="shared" si="1040"/>
        <v>99</v>
      </c>
      <c r="B985" s="88">
        <f t="shared" si="1040"/>
        <v>0</v>
      </c>
      <c r="C985" s="88">
        <f t="shared" si="1040"/>
        <v>0</v>
      </c>
      <c r="D985" s="2">
        <f t="shared" si="1040"/>
        <v>0</v>
      </c>
      <c r="E985" s="127">
        <f t="shared" si="1040"/>
        <v>0</v>
      </c>
      <c r="H985" s="138">
        <v>0</v>
      </c>
      <c r="I985" s="147">
        <f t="shared" ref="I985:T985" si="1049">I381-I659+I798</f>
        <v>0</v>
      </c>
      <c r="J985" s="147">
        <f t="shared" si="1049"/>
        <v>0</v>
      </c>
      <c r="K985" s="147">
        <f t="shared" si="1049"/>
        <v>0</v>
      </c>
      <c r="L985" s="147">
        <f t="shared" si="1049"/>
        <v>0</v>
      </c>
      <c r="M985" s="147">
        <f t="shared" si="1049"/>
        <v>0</v>
      </c>
      <c r="N985" s="147">
        <f t="shared" si="1049"/>
        <v>0</v>
      </c>
      <c r="O985" s="147">
        <f t="shared" si="1049"/>
        <v>0</v>
      </c>
      <c r="P985" s="147">
        <f t="shared" si="1049"/>
        <v>0</v>
      </c>
      <c r="Q985" s="147">
        <f t="shared" si="1049"/>
        <v>0</v>
      </c>
      <c r="R985" s="147">
        <f t="shared" si="1049"/>
        <v>0</v>
      </c>
      <c r="S985" s="147">
        <f t="shared" si="1049"/>
        <v>0</v>
      </c>
      <c r="T985" s="147">
        <f t="shared" si="1049"/>
        <v>0</v>
      </c>
    </row>
    <row r="986" spans="1:20" ht="15.75" hidden="1" x14ac:dyDescent="0.25">
      <c r="A986" s="2">
        <f t="shared" si="1040"/>
        <v>100</v>
      </c>
      <c r="B986" s="88">
        <f t="shared" si="1040"/>
        <v>0</v>
      </c>
      <c r="C986" s="88">
        <f t="shared" si="1040"/>
        <v>0</v>
      </c>
      <c r="D986" s="2">
        <f t="shared" si="1040"/>
        <v>0</v>
      </c>
      <c r="E986" s="127">
        <f t="shared" si="1040"/>
        <v>0</v>
      </c>
      <c r="H986" s="138">
        <v>0</v>
      </c>
      <c r="I986" s="147">
        <f t="shared" ref="I986:T986" si="1050">I382-I660+I799</f>
        <v>0</v>
      </c>
      <c r="J986" s="147">
        <f t="shared" si="1050"/>
        <v>0</v>
      </c>
      <c r="K986" s="147">
        <f t="shared" si="1050"/>
        <v>0</v>
      </c>
      <c r="L986" s="147">
        <f t="shared" si="1050"/>
        <v>0</v>
      </c>
      <c r="M986" s="147">
        <f t="shared" si="1050"/>
        <v>0</v>
      </c>
      <c r="N986" s="147">
        <f t="shared" si="1050"/>
        <v>0</v>
      </c>
      <c r="O986" s="147">
        <f t="shared" si="1050"/>
        <v>0</v>
      </c>
      <c r="P986" s="147">
        <f t="shared" si="1050"/>
        <v>0</v>
      </c>
      <c r="Q986" s="147">
        <f t="shared" si="1050"/>
        <v>0</v>
      </c>
      <c r="R986" s="147">
        <f t="shared" si="1050"/>
        <v>0</v>
      </c>
      <c r="S986" s="147">
        <f t="shared" si="1050"/>
        <v>0</v>
      </c>
      <c r="T986" s="147">
        <f t="shared" si="1050"/>
        <v>0</v>
      </c>
    </row>
    <row r="987" spans="1:20" ht="15.75" hidden="1" x14ac:dyDescent="0.25">
      <c r="A987" s="2">
        <f t="shared" ref="A987:E996" si="1051">A105</f>
        <v>101</v>
      </c>
      <c r="B987" s="88">
        <f t="shared" si="1051"/>
        <v>0</v>
      </c>
      <c r="C987" s="88">
        <f t="shared" si="1051"/>
        <v>0</v>
      </c>
      <c r="D987" s="2">
        <f t="shared" si="1051"/>
        <v>0</v>
      </c>
      <c r="E987" s="127">
        <f t="shared" si="1051"/>
        <v>0</v>
      </c>
      <c r="H987" s="138">
        <v>0</v>
      </c>
      <c r="I987" s="147">
        <f t="shared" ref="I987:T987" si="1052">I383-I661+I800</f>
        <v>0</v>
      </c>
      <c r="J987" s="147">
        <f t="shared" si="1052"/>
        <v>0</v>
      </c>
      <c r="K987" s="147">
        <f t="shared" si="1052"/>
        <v>0</v>
      </c>
      <c r="L987" s="147">
        <f t="shared" si="1052"/>
        <v>0</v>
      </c>
      <c r="M987" s="147">
        <f t="shared" si="1052"/>
        <v>0</v>
      </c>
      <c r="N987" s="147">
        <f t="shared" si="1052"/>
        <v>0</v>
      </c>
      <c r="O987" s="147">
        <f t="shared" si="1052"/>
        <v>0</v>
      </c>
      <c r="P987" s="147">
        <f t="shared" si="1052"/>
        <v>0</v>
      </c>
      <c r="Q987" s="147">
        <f t="shared" si="1052"/>
        <v>0</v>
      </c>
      <c r="R987" s="147">
        <f t="shared" si="1052"/>
        <v>0</v>
      </c>
      <c r="S987" s="147">
        <f t="shared" si="1052"/>
        <v>0</v>
      </c>
      <c r="T987" s="147">
        <f t="shared" si="1052"/>
        <v>0</v>
      </c>
    </row>
    <row r="988" spans="1:20" ht="15.75" hidden="1" x14ac:dyDescent="0.25">
      <c r="A988" s="2">
        <f t="shared" si="1051"/>
        <v>102</v>
      </c>
      <c r="B988" s="88">
        <f t="shared" si="1051"/>
        <v>0</v>
      </c>
      <c r="C988" s="88">
        <f t="shared" si="1051"/>
        <v>0</v>
      </c>
      <c r="D988" s="2">
        <f t="shared" si="1051"/>
        <v>0</v>
      </c>
      <c r="E988" s="127">
        <f t="shared" si="1051"/>
        <v>0</v>
      </c>
      <c r="H988" s="138">
        <v>0</v>
      </c>
      <c r="I988" s="147">
        <f t="shared" ref="I988:T988" si="1053">I384-I662+I801</f>
        <v>0</v>
      </c>
      <c r="J988" s="147">
        <f t="shared" si="1053"/>
        <v>0</v>
      </c>
      <c r="K988" s="147">
        <f t="shared" si="1053"/>
        <v>0</v>
      </c>
      <c r="L988" s="147">
        <f t="shared" si="1053"/>
        <v>0</v>
      </c>
      <c r="M988" s="147">
        <f t="shared" si="1053"/>
        <v>0</v>
      </c>
      <c r="N988" s="147">
        <f t="shared" si="1053"/>
        <v>0</v>
      </c>
      <c r="O988" s="147">
        <f t="shared" si="1053"/>
        <v>0</v>
      </c>
      <c r="P988" s="147">
        <f t="shared" si="1053"/>
        <v>0</v>
      </c>
      <c r="Q988" s="147">
        <f t="shared" si="1053"/>
        <v>0</v>
      </c>
      <c r="R988" s="147">
        <f t="shared" si="1053"/>
        <v>0</v>
      </c>
      <c r="S988" s="147">
        <f t="shared" si="1053"/>
        <v>0</v>
      </c>
      <c r="T988" s="147">
        <f t="shared" si="1053"/>
        <v>0</v>
      </c>
    </row>
    <row r="989" spans="1:20" ht="15.75" hidden="1" x14ac:dyDescent="0.25">
      <c r="A989" s="2">
        <f t="shared" si="1051"/>
        <v>103</v>
      </c>
      <c r="B989" s="88">
        <f t="shared" si="1051"/>
        <v>0</v>
      </c>
      <c r="C989" s="88">
        <f t="shared" si="1051"/>
        <v>0</v>
      </c>
      <c r="D989" s="2">
        <f t="shared" si="1051"/>
        <v>0</v>
      </c>
      <c r="E989" s="127">
        <f t="shared" si="1051"/>
        <v>0</v>
      </c>
      <c r="H989" s="138">
        <v>0</v>
      </c>
      <c r="I989" s="147">
        <f t="shared" ref="I989:T989" si="1054">I385-I663+I802</f>
        <v>0</v>
      </c>
      <c r="J989" s="147">
        <f t="shared" si="1054"/>
        <v>0</v>
      </c>
      <c r="K989" s="147">
        <f t="shared" si="1054"/>
        <v>0</v>
      </c>
      <c r="L989" s="147">
        <f t="shared" si="1054"/>
        <v>0</v>
      </c>
      <c r="M989" s="147">
        <f t="shared" si="1054"/>
        <v>0</v>
      </c>
      <c r="N989" s="147">
        <f t="shared" si="1054"/>
        <v>0</v>
      </c>
      <c r="O989" s="147">
        <f t="shared" si="1054"/>
        <v>0</v>
      </c>
      <c r="P989" s="147">
        <f t="shared" si="1054"/>
        <v>0</v>
      </c>
      <c r="Q989" s="147">
        <f t="shared" si="1054"/>
        <v>0</v>
      </c>
      <c r="R989" s="147">
        <f t="shared" si="1054"/>
        <v>0</v>
      </c>
      <c r="S989" s="147">
        <f t="shared" si="1054"/>
        <v>0</v>
      </c>
      <c r="T989" s="147">
        <f t="shared" si="1054"/>
        <v>0</v>
      </c>
    </row>
    <row r="990" spans="1:20" ht="15.75" hidden="1" x14ac:dyDescent="0.25">
      <c r="A990" s="2">
        <f t="shared" si="1051"/>
        <v>104</v>
      </c>
      <c r="B990" s="88">
        <f t="shared" si="1051"/>
        <v>0</v>
      </c>
      <c r="C990" s="88">
        <f t="shared" si="1051"/>
        <v>0</v>
      </c>
      <c r="D990" s="2">
        <f t="shared" si="1051"/>
        <v>0</v>
      </c>
      <c r="E990" s="127">
        <f t="shared" si="1051"/>
        <v>0</v>
      </c>
      <c r="H990" s="138">
        <v>0</v>
      </c>
      <c r="I990" s="147">
        <f t="shared" ref="I990:T990" si="1055">I386-I664+I803</f>
        <v>0</v>
      </c>
      <c r="J990" s="147">
        <f t="shared" si="1055"/>
        <v>0</v>
      </c>
      <c r="K990" s="147">
        <f t="shared" si="1055"/>
        <v>0</v>
      </c>
      <c r="L990" s="147">
        <f t="shared" si="1055"/>
        <v>0</v>
      </c>
      <c r="M990" s="147">
        <f t="shared" si="1055"/>
        <v>0</v>
      </c>
      <c r="N990" s="147">
        <f t="shared" si="1055"/>
        <v>0</v>
      </c>
      <c r="O990" s="147">
        <f t="shared" si="1055"/>
        <v>0</v>
      </c>
      <c r="P990" s="147">
        <f t="shared" si="1055"/>
        <v>0</v>
      </c>
      <c r="Q990" s="147">
        <f t="shared" si="1055"/>
        <v>0</v>
      </c>
      <c r="R990" s="147">
        <f t="shared" si="1055"/>
        <v>0</v>
      </c>
      <c r="S990" s="147">
        <f t="shared" si="1055"/>
        <v>0</v>
      </c>
      <c r="T990" s="147">
        <f t="shared" si="1055"/>
        <v>0</v>
      </c>
    </row>
    <row r="991" spans="1:20" ht="15.75" hidden="1" x14ac:dyDescent="0.25">
      <c r="A991" s="2">
        <f t="shared" si="1051"/>
        <v>105</v>
      </c>
      <c r="B991" s="88">
        <f t="shared" si="1051"/>
        <v>0</v>
      </c>
      <c r="C991" s="88">
        <f t="shared" si="1051"/>
        <v>0</v>
      </c>
      <c r="D991" s="2">
        <f t="shared" si="1051"/>
        <v>0</v>
      </c>
      <c r="E991" s="127">
        <f t="shared" si="1051"/>
        <v>0</v>
      </c>
      <c r="H991" s="138">
        <v>0</v>
      </c>
      <c r="I991" s="147">
        <f t="shared" ref="I991:T991" si="1056">I387-I665+I804</f>
        <v>0</v>
      </c>
      <c r="J991" s="147">
        <f t="shared" si="1056"/>
        <v>0</v>
      </c>
      <c r="K991" s="147">
        <f t="shared" si="1056"/>
        <v>0</v>
      </c>
      <c r="L991" s="147">
        <f t="shared" si="1056"/>
        <v>0</v>
      </c>
      <c r="M991" s="147">
        <f t="shared" si="1056"/>
        <v>0</v>
      </c>
      <c r="N991" s="147">
        <f t="shared" si="1056"/>
        <v>0</v>
      </c>
      <c r="O991" s="147">
        <f t="shared" si="1056"/>
        <v>0</v>
      </c>
      <c r="P991" s="147">
        <f t="shared" si="1056"/>
        <v>0</v>
      </c>
      <c r="Q991" s="147">
        <f t="shared" si="1056"/>
        <v>0</v>
      </c>
      <c r="R991" s="147">
        <f t="shared" si="1056"/>
        <v>0</v>
      </c>
      <c r="S991" s="147">
        <f t="shared" si="1056"/>
        <v>0</v>
      </c>
      <c r="T991" s="147">
        <f t="shared" si="1056"/>
        <v>0</v>
      </c>
    </row>
    <row r="992" spans="1:20" ht="15.75" hidden="1" x14ac:dyDescent="0.25">
      <c r="A992" s="2">
        <f t="shared" si="1051"/>
        <v>106</v>
      </c>
      <c r="B992" s="88">
        <f t="shared" si="1051"/>
        <v>0</v>
      </c>
      <c r="C992" s="88">
        <f t="shared" si="1051"/>
        <v>0</v>
      </c>
      <c r="D992" s="2">
        <f t="shared" si="1051"/>
        <v>0</v>
      </c>
      <c r="E992" s="127">
        <f t="shared" si="1051"/>
        <v>0</v>
      </c>
      <c r="H992" s="138">
        <v>0</v>
      </c>
      <c r="I992" s="147">
        <f t="shared" ref="I992:T992" si="1057">I388-I666+I805</f>
        <v>0</v>
      </c>
      <c r="J992" s="147">
        <f t="shared" si="1057"/>
        <v>0</v>
      </c>
      <c r="K992" s="147">
        <f t="shared" si="1057"/>
        <v>0</v>
      </c>
      <c r="L992" s="147">
        <f t="shared" si="1057"/>
        <v>0</v>
      </c>
      <c r="M992" s="147">
        <f t="shared" si="1057"/>
        <v>0</v>
      </c>
      <c r="N992" s="147">
        <f t="shared" si="1057"/>
        <v>0</v>
      </c>
      <c r="O992" s="147">
        <f t="shared" si="1057"/>
        <v>0</v>
      </c>
      <c r="P992" s="147">
        <f t="shared" si="1057"/>
        <v>0</v>
      </c>
      <c r="Q992" s="147">
        <f t="shared" si="1057"/>
        <v>0</v>
      </c>
      <c r="R992" s="147">
        <f t="shared" si="1057"/>
        <v>0</v>
      </c>
      <c r="S992" s="147">
        <f t="shared" si="1057"/>
        <v>0</v>
      </c>
      <c r="T992" s="147">
        <f t="shared" si="1057"/>
        <v>0</v>
      </c>
    </row>
    <row r="993" spans="1:20" ht="15.75" hidden="1" x14ac:dyDescent="0.25">
      <c r="A993" s="2">
        <f t="shared" si="1051"/>
        <v>107</v>
      </c>
      <c r="B993" s="88">
        <f t="shared" si="1051"/>
        <v>0</v>
      </c>
      <c r="C993" s="88">
        <f t="shared" si="1051"/>
        <v>0</v>
      </c>
      <c r="D993" s="2">
        <f t="shared" si="1051"/>
        <v>0</v>
      </c>
      <c r="E993" s="127">
        <f t="shared" si="1051"/>
        <v>0</v>
      </c>
      <c r="H993" s="138">
        <v>0</v>
      </c>
      <c r="I993" s="147">
        <f t="shared" ref="I993:T993" si="1058">I389-I667+I806</f>
        <v>0</v>
      </c>
      <c r="J993" s="147">
        <f t="shared" si="1058"/>
        <v>0</v>
      </c>
      <c r="K993" s="147">
        <f t="shared" si="1058"/>
        <v>0</v>
      </c>
      <c r="L993" s="147">
        <f t="shared" si="1058"/>
        <v>0</v>
      </c>
      <c r="M993" s="147">
        <f t="shared" si="1058"/>
        <v>0</v>
      </c>
      <c r="N993" s="147">
        <f t="shared" si="1058"/>
        <v>0</v>
      </c>
      <c r="O993" s="147">
        <f t="shared" si="1058"/>
        <v>0</v>
      </c>
      <c r="P993" s="147">
        <f t="shared" si="1058"/>
        <v>0</v>
      </c>
      <c r="Q993" s="147">
        <f t="shared" si="1058"/>
        <v>0</v>
      </c>
      <c r="R993" s="147">
        <f t="shared" si="1058"/>
        <v>0</v>
      </c>
      <c r="S993" s="147">
        <f t="shared" si="1058"/>
        <v>0</v>
      </c>
      <c r="T993" s="147">
        <f t="shared" si="1058"/>
        <v>0</v>
      </c>
    </row>
    <row r="994" spans="1:20" ht="15.75" hidden="1" x14ac:dyDescent="0.25">
      <c r="A994" s="2">
        <f t="shared" si="1051"/>
        <v>108</v>
      </c>
      <c r="B994" s="88">
        <f t="shared" si="1051"/>
        <v>0</v>
      </c>
      <c r="C994" s="88">
        <f t="shared" si="1051"/>
        <v>0</v>
      </c>
      <c r="D994" s="2">
        <f t="shared" si="1051"/>
        <v>0</v>
      </c>
      <c r="E994" s="127">
        <f t="shared" si="1051"/>
        <v>0</v>
      </c>
      <c r="H994" s="138">
        <v>0</v>
      </c>
      <c r="I994" s="147">
        <f t="shared" ref="I994:T994" si="1059">I390-I668+I807</f>
        <v>0</v>
      </c>
      <c r="J994" s="147">
        <f t="shared" si="1059"/>
        <v>0</v>
      </c>
      <c r="K994" s="147">
        <f t="shared" si="1059"/>
        <v>0</v>
      </c>
      <c r="L994" s="147">
        <f t="shared" si="1059"/>
        <v>0</v>
      </c>
      <c r="M994" s="147">
        <f t="shared" si="1059"/>
        <v>0</v>
      </c>
      <c r="N994" s="147">
        <f t="shared" si="1059"/>
        <v>0</v>
      </c>
      <c r="O994" s="147">
        <f t="shared" si="1059"/>
        <v>0</v>
      </c>
      <c r="P994" s="147">
        <f t="shared" si="1059"/>
        <v>0</v>
      </c>
      <c r="Q994" s="147">
        <f t="shared" si="1059"/>
        <v>0</v>
      </c>
      <c r="R994" s="147">
        <f t="shared" si="1059"/>
        <v>0</v>
      </c>
      <c r="S994" s="147">
        <f t="shared" si="1059"/>
        <v>0</v>
      </c>
      <c r="T994" s="147">
        <f t="shared" si="1059"/>
        <v>0</v>
      </c>
    </row>
    <row r="995" spans="1:20" ht="15.75" hidden="1" x14ac:dyDescent="0.25">
      <c r="A995" s="2">
        <f t="shared" si="1051"/>
        <v>109</v>
      </c>
      <c r="B995" s="88">
        <f t="shared" si="1051"/>
        <v>0</v>
      </c>
      <c r="C995" s="88">
        <f t="shared" si="1051"/>
        <v>0</v>
      </c>
      <c r="D995" s="2">
        <f t="shared" si="1051"/>
        <v>0</v>
      </c>
      <c r="E995" s="127">
        <f t="shared" si="1051"/>
        <v>0</v>
      </c>
      <c r="H995" s="138">
        <v>0</v>
      </c>
      <c r="I995" s="147">
        <f t="shared" ref="I995:T995" si="1060">I391-I669+I808</f>
        <v>0</v>
      </c>
      <c r="J995" s="147">
        <f t="shared" si="1060"/>
        <v>0</v>
      </c>
      <c r="K995" s="147">
        <f t="shared" si="1060"/>
        <v>0</v>
      </c>
      <c r="L995" s="147">
        <f t="shared" si="1060"/>
        <v>0</v>
      </c>
      <c r="M995" s="147">
        <f t="shared" si="1060"/>
        <v>0</v>
      </c>
      <c r="N995" s="147">
        <f t="shared" si="1060"/>
        <v>0</v>
      </c>
      <c r="O995" s="147">
        <f t="shared" si="1060"/>
        <v>0</v>
      </c>
      <c r="P995" s="147">
        <f t="shared" si="1060"/>
        <v>0</v>
      </c>
      <c r="Q995" s="147">
        <f t="shared" si="1060"/>
        <v>0</v>
      </c>
      <c r="R995" s="147">
        <f t="shared" si="1060"/>
        <v>0</v>
      </c>
      <c r="S995" s="147">
        <f t="shared" si="1060"/>
        <v>0</v>
      </c>
      <c r="T995" s="147">
        <f t="shared" si="1060"/>
        <v>0</v>
      </c>
    </row>
    <row r="996" spans="1:20" ht="15.75" hidden="1" x14ac:dyDescent="0.25">
      <c r="A996" s="2">
        <f t="shared" si="1051"/>
        <v>110</v>
      </c>
      <c r="B996" s="88">
        <f t="shared" si="1051"/>
        <v>0</v>
      </c>
      <c r="C996" s="88">
        <f t="shared" si="1051"/>
        <v>0</v>
      </c>
      <c r="D996" s="2">
        <f t="shared" si="1051"/>
        <v>0</v>
      </c>
      <c r="E996" s="127">
        <f t="shared" si="1051"/>
        <v>0</v>
      </c>
      <c r="H996" s="138">
        <v>0</v>
      </c>
      <c r="I996" s="147">
        <f t="shared" ref="I996:T996" si="1061">I392-I670+I809</f>
        <v>0</v>
      </c>
      <c r="J996" s="147">
        <f t="shared" si="1061"/>
        <v>0</v>
      </c>
      <c r="K996" s="147">
        <f t="shared" si="1061"/>
        <v>0</v>
      </c>
      <c r="L996" s="147">
        <f t="shared" si="1061"/>
        <v>0</v>
      </c>
      <c r="M996" s="147">
        <f t="shared" si="1061"/>
        <v>0</v>
      </c>
      <c r="N996" s="147">
        <f t="shared" si="1061"/>
        <v>0</v>
      </c>
      <c r="O996" s="147">
        <f t="shared" si="1061"/>
        <v>0</v>
      </c>
      <c r="P996" s="147">
        <f t="shared" si="1061"/>
        <v>0</v>
      </c>
      <c r="Q996" s="147">
        <f t="shared" si="1061"/>
        <v>0</v>
      </c>
      <c r="R996" s="147">
        <f t="shared" si="1061"/>
        <v>0</v>
      </c>
      <c r="S996" s="147">
        <f t="shared" si="1061"/>
        <v>0</v>
      </c>
      <c r="T996" s="147">
        <f t="shared" si="1061"/>
        <v>0</v>
      </c>
    </row>
    <row r="997" spans="1:20" ht="15.75" hidden="1" x14ac:dyDescent="0.25">
      <c r="A997" s="2">
        <f t="shared" ref="A997:E1006" si="1062">A115</f>
        <v>111</v>
      </c>
      <c r="B997" s="88">
        <f t="shared" si="1062"/>
        <v>0</v>
      </c>
      <c r="C997" s="88">
        <f t="shared" si="1062"/>
        <v>0</v>
      </c>
      <c r="D997" s="2">
        <f t="shared" si="1062"/>
        <v>0</v>
      </c>
      <c r="E997" s="127">
        <f t="shared" si="1062"/>
        <v>0</v>
      </c>
      <c r="H997" s="138">
        <v>0</v>
      </c>
      <c r="I997" s="147">
        <f t="shared" ref="I997:T997" si="1063">I393-I671+I810</f>
        <v>0</v>
      </c>
      <c r="J997" s="147">
        <f t="shared" si="1063"/>
        <v>0</v>
      </c>
      <c r="K997" s="147">
        <f t="shared" si="1063"/>
        <v>0</v>
      </c>
      <c r="L997" s="147">
        <f t="shared" si="1063"/>
        <v>0</v>
      </c>
      <c r="M997" s="147">
        <f t="shared" si="1063"/>
        <v>0</v>
      </c>
      <c r="N997" s="147">
        <f t="shared" si="1063"/>
        <v>0</v>
      </c>
      <c r="O997" s="147">
        <f t="shared" si="1063"/>
        <v>0</v>
      </c>
      <c r="P997" s="147">
        <f t="shared" si="1063"/>
        <v>0</v>
      </c>
      <c r="Q997" s="147">
        <f t="shared" si="1063"/>
        <v>0</v>
      </c>
      <c r="R997" s="147">
        <f t="shared" si="1063"/>
        <v>0</v>
      </c>
      <c r="S997" s="147">
        <f t="shared" si="1063"/>
        <v>0</v>
      </c>
      <c r="T997" s="147">
        <f t="shared" si="1063"/>
        <v>0</v>
      </c>
    </row>
    <row r="998" spans="1:20" ht="15.75" hidden="1" x14ac:dyDescent="0.25">
      <c r="A998" s="2">
        <f t="shared" si="1062"/>
        <v>112</v>
      </c>
      <c r="B998" s="88">
        <f t="shared" si="1062"/>
        <v>0</v>
      </c>
      <c r="C998" s="88">
        <f t="shared" si="1062"/>
        <v>0</v>
      </c>
      <c r="D998" s="2">
        <f t="shared" si="1062"/>
        <v>0</v>
      </c>
      <c r="E998" s="127">
        <f t="shared" si="1062"/>
        <v>0</v>
      </c>
      <c r="H998" s="138">
        <v>0</v>
      </c>
      <c r="I998" s="147">
        <f t="shared" ref="I998:T998" si="1064">I394-I672+I811</f>
        <v>0</v>
      </c>
      <c r="J998" s="147">
        <f t="shared" si="1064"/>
        <v>0</v>
      </c>
      <c r="K998" s="147">
        <f t="shared" si="1064"/>
        <v>0</v>
      </c>
      <c r="L998" s="147">
        <f t="shared" si="1064"/>
        <v>0</v>
      </c>
      <c r="M998" s="147">
        <f t="shared" si="1064"/>
        <v>0</v>
      </c>
      <c r="N998" s="147">
        <f t="shared" si="1064"/>
        <v>0</v>
      </c>
      <c r="O998" s="147">
        <f t="shared" si="1064"/>
        <v>0</v>
      </c>
      <c r="P998" s="147">
        <f t="shared" si="1064"/>
        <v>0</v>
      </c>
      <c r="Q998" s="147">
        <f t="shared" si="1064"/>
        <v>0</v>
      </c>
      <c r="R998" s="147">
        <f t="shared" si="1064"/>
        <v>0</v>
      </c>
      <c r="S998" s="147">
        <f t="shared" si="1064"/>
        <v>0</v>
      </c>
      <c r="T998" s="147">
        <f t="shared" si="1064"/>
        <v>0</v>
      </c>
    </row>
    <row r="999" spans="1:20" ht="15.75" hidden="1" x14ac:dyDescent="0.25">
      <c r="A999" s="2">
        <f t="shared" si="1062"/>
        <v>113</v>
      </c>
      <c r="B999" s="88">
        <f t="shared" si="1062"/>
        <v>0</v>
      </c>
      <c r="C999" s="88">
        <f t="shared" si="1062"/>
        <v>0</v>
      </c>
      <c r="D999" s="2">
        <f t="shared" si="1062"/>
        <v>0</v>
      </c>
      <c r="E999" s="127">
        <f t="shared" si="1062"/>
        <v>0</v>
      </c>
      <c r="H999" s="138">
        <v>0</v>
      </c>
      <c r="I999" s="147">
        <f t="shared" ref="I999:T999" si="1065">I395-I673+I812</f>
        <v>0</v>
      </c>
      <c r="J999" s="147">
        <f t="shared" si="1065"/>
        <v>0</v>
      </c>
      <c r="K999" s="147">
        <f t="shared" si="1065"/>
        <v>0</v>
      </c>
      <c r="L999" s="147">
        <f t="shared" si="1065"/>
        <v>0</v>
      </c>
      <c r="M999" s="147">
        <f t="shared" si="1065"/>
        <v>0</v>
      </c>
      <c r="N999" s="147">
        <f t="shared" si="1065"/>
        <v>0</v>
      </c>
      <c r="O999" s="147">
        <f t="shared" si="1065"/>
        <v>0</v>
      </c>
      <c r="P999" s="147">
        <f t="shared" si="1065"/>
        <v>0</v>
      </c>
      <c r="Q999" s="147">
        <f t="shared" si="1065"/>
        <v>0</v>
      </c>
      <c r="R999" s="147">
        <f t="shared" si="1065"/>
        <v>0</v>
      </c>
      <c r="S999" s="147">
        <f t="shared" si="1065"/>
        <v>0</v>
      </c>
      <c r="T999" s="147">
        <f t="shared" si="1065"/>
        <v>0</v>
      </c>
    </row>
    <row r="1000" spans="1:20" ht="15.75" hidden="1" x14ac:dyDescent="0.25">
      <c r="A1000" s="2">
        <f t="shared" si="1062"/>
        <v>114</v>
      </c>
      <c r="B1000" s="88">
        <f t="shared" si="1062"/>
        <v>0</v>
      </c>
      <c r="C1000" s="88">
        <f t="shared" si="1062"/>
        <v>0</v>
      </c>
      <c r="D1000" s="2">
        <f t="shared" si="1062"/>
        <v>0</v>
      </c>
      <c r="E1000" s="127">
        <f t="shared" si="1062"/>
        <v>0</v>
      </c>
      <c r="H1000" s="138">
        <v>0</v>
      </c>
      <c r="I1000" s="147">
        <f t="shared" ref="I1000:T1000" si="1066">I396-I674+I813</f>
        <v>0</v>
      </c>
      <c r="J1000" s="147">
        <f t="shared" si="1066"/>
        <v>0</v>
      </c>
      <c r="K1000" s="147">
        <f t="shared" si="1066"/>
        <v>0</v>
      </c>
      <c r="L1000" s="147">
        <f t="shared" si="1066"/>
        <v>0</v>
      </c>
      <c r="M1000" s="147">
        <f t="shared" si="1066"/>
        <v>0</v>
      </c>
      <c r="N1000" s="147">
        <f t="shared" si="1066"/>
        <v>0</v>
      </c>
      <c r="O1000" s="147">
        <f t="shared" si="1066"/>
        <v>0</v>
      </c>
      <c r="P1000" s="147">
        <f t="shared" si="1066"/>
        <v>0</v>
      </c>
      <c r="Q1000" s="147">
        <f t="shared" si="1066"/>
        <v>0</v>
      </c>
      <c r="R1000" s="147">
        <f t="shared" si="1066"/>
        <v>0</v>
      </c>
      <c r="S1000" s="147">
        <f t="shared" si="1066"/>
        <v>0</v>
      </c>
      <c r="T1000" s="147">
        <f t="shared" si="1066"/>
        <v>0</v>
      </c>
    </row>
    <row r="1001" spans="1:20" ht="15.75" hidden="1" x14ac:dyDescent="0.25">
      <c r="A1001" s="2">
        <f t="shared" si="1062"/>
        <v>115</v>
      </c>
      <c r="B1001" s="88">
        <f t="shared" si="1062"/>
        <v>0</v>
      </c>
      <c r="C1001" s="88">
        <f t="shared" si="1062"/>
        <v>0</v>
      </c>
      <c r="D1001" s="2">
        <f t="shared" si="1062"/>
        <v>0</v>
      </c>
      <c r="E1001" s="127">
        <f t="shared" si="1062"/>
        <v>0</v>
      </c>
      <c r="H1001" s="138">
        <v>0</v>
      </c>
      <c r="I1001" s="147">
        <f t="shared" ref="I1001:T1001" si="1067">I397-I675+I814</f>
        <v>0</v>
      </c>
      <c r="J1001" s="147">
        <f t="shared" si="1067"/>
        <v>0</v>
      </c>
      <c r="K1001" s="147">
        <f t="shared" si="1067"/>
        <v>0</v>
      </c>
      <c r="L1001" s="147">
        <f t="shared" si="1067"/>
        <v>0</v>
      </c>
      <c r="M1001" s="147">
        <f t="shared" si="1067"/>
        <v>0</v>
      </c>
      <c r="N1001" s="147">
        <f t="shared" si="1067"/>
        <v>0</v>
      </c>
      <c r="O1001" s="147">
        <f t="shared" si="1067"/>
        <v>0</v>
      </c>
      <c r="P1001" s="147">
        <f t="shared" si="1067"/>
        <v>0</v>
      </c>
      <c r="Q1001" s="147">
        <f t="shared" si="1067"/>
        <v>0</v>
      </c>
      <c r="R1001" s="147">
        <f t="shared" si="1067"/>
        <v>0</v>
      </c>
      <c r="S1001" s="147">
        <f t="shared" si="1067"/>
        <v>0</v>
      </c>
      <c r="T1001" s="147">
        <f t="shared" si="1067"/>
        <v>0</v>
      </c>
    </row>
    <row r="1002" spans="1:20" ht="15.75" hidden="1" x14ac:dyDescent="0.25">
      <c r="A1002" s="2">
        <f t="shared" si="1062"/>
        <v>116</v>
      </c>
      <c r="B1002" s="88">
        <f t="shared" si="1062"/>
        <v>0</v>
      </c>
      <c r="C1002" s="88">
        <f t="shared" si="1062"/>
        <v>0</v>
      </c>
      <c r="D1002" s="2">
        <f t="shared" si="1062"/>
        <v>0</v>
      </c>
      <c r="E1002" s="127">
        <f t="shared" si="1062"/>
        <v>0</v>
      </c>
      <c r="H1002" s="138">
        <v>0</v>
      </c>
      <c r="I1002" s="147">
        <f t="shared" ref="I1002:T1002" si="1068">I398-I676+I815</f>
        <v>0</v>
      </c>
      <c r="J1002" s="147">
        <f t="shared" si="1068"/>
        <v>0</v>
      </c>
      <c r="K1002" s="147">
        <f t="shared" si="1068"/>
        <v>0</v>
      </c>
      <c r="L1002" s="147">
        <f t="shared" si="1068"/>
        <v>0</v>
      </c>
      <c r="M1002" s="147">
        <f t="shared" si="1068"/>
        <v>0</v>
      </c>
      <c r="N1002" s="147">
        <f t="shared" si="1068"/>
        <v>0</v>
      </c>
      <c r="O1002" s="147">
        <f t="shared" si="1068"/>
        <v>0</v>
      </c>
      <c r="P1002" s="147">
        <f t="shared" si="1068"/>
        <v>0</v>
      </c>
      <c r="Q1002" s="147">
        <f t="shared" si="1068"/>
        <v>0</v>
      </c>
      <c r="R1002" s="147">
        <f t="shared" si="1068"/>
        <v>0</v>
      </c>
      <c r="S1002" s="147">
        <f t="shared" si="1068"/>
        <v>0</v>
      </c>
      <c r="T1002" s="147">
        <f t="shared" si="1068"/>
        <v>0</v>
      </c>
    </row>
    <row r="1003" spans="1:20" ht="15.75" hidden="1" x14ac:dyDescent="0.25">
      <c r="A1003" s="2">
        <f t="shared" si="1062"/>
        <v>117</v>
      </c>
      <c r="B1003" s="88">
        <f t="shared" si="1062"/>
        <v>0</v>
      </c>
      <c r="C1003" s="88">
        <f t="shared" si="1062"/>
        <v>0</v>
      </c>
      <c r="D1003" s="2">
        <f t="shared" si="1062"/>
        <v>0</v>
      </c>
      <c r="E1003" s="127">
        <f t="shared" si="1062"/>
        <v>0</v>
      </c>
      <c r="H1003" s="138">
        <v>0</v>
      </c>
      <c r="I1003" s="147">
        <f t="shared" ref="I1003:T1003" si="1069">I399-I677+I816</f>
        <v>0</v>
      </c>
      <c r="J1003" s="147">
        <f t="shared" si="1069"/>
        <v>0</v>
      </c>
      <c r="K1003" s="147">
        <f t="shared" si="1069"/>
        <v>0</v>
      </c>
      <c r="L1003" s="147">
        <f t="shared" si="1069"/>
        <v>0</v>
      </c>
      <c r="M1003" s="147">
        <f t="shared" si="1069"/>
        <v>0</v>
      </c>
      <c r="N1003" s="147">
        <f t="shared" si="1069"/>
        <v>0</v>
      </c>
      <c r="O1003" s="147">
        <f t="shared" si="1069"/>
        <v>0</v>
      </c>
      <c r="P1003" s="147">
        <f t="shared" si="1069"/>
        <v>0</v>
      </c>
      <c r="Q1003" s="147">
        <f t="shared" si="1069"/>
        <v>0</v>
      </c>
      <c r="R1003" s="147">
        <f t="shared" si="1069"/>
        <v>0</v>
      </c>
      <c r="S1003" s="147">
        <f t="shared" si="1069"/>
        <v>0</v>
      </c>
      <c r="T1003" s="147">
        <f t="shared" si="1069"/>
        <v>0</v>
      </c>
    </row>
    <row r="1004" spans="1:20" ht="15.75" hidden="1" x14ac:dyDescent="0.25">
      <c r="A1004" s="2">
        <f t="shared" si="1062"/>
        <v>118</v>
      </c>
      <c r="B1004" s="88">
        <f t="shared" si="1062"/>
        <v>0</v>
      </c>
      <c r="C1004" s="88">
        <f t="shared" si="1062"/>
        <v>0</v>
      </c>
      <c r="D1004" s="2">
        <f t="shared" si="1062"/>
        <v>0</v>
      </c>
      <c r="E1004" s="127">
        <f t="shared" si="1062"/>
        <v>0</v>
      </c>
      <c r="H1004" s="138">
        <v>0</v>
      </c>
      <c r="I1004" s="147">
        <f t="shared" ref="I1004:T1004" si="1070">I400-I678+I817</f>
        <v>0</v>
      </c>
      <c r="J1004" s="147">
        <f t="shared" si="1070"/>
        <v>0</v>
      </c>
      <c r="K1004" s="147">
        <f t="shared" si="1070"/>
        <v>0</v>
      </c>
      <c r="L1004" s="147">
        <f t="shared" si="1070"/>
        <v>0</v>
      </c>
      <c r="M1004" s="147">
        <f t="shared" si="1070"/>
        <v>0</v>
      </c>
      <c r="N1004" s="147">
        <f t="shared" si="1070"/>
        <v>0</v>
      </c>
      <c r="O1004" s="147">
        <f t="shared" si="1070"/>
        <v>0</v>
      </c>
      <c r="P1004" s="147">
        <f t="shared" si="1070"/>
        <v>0</v>
      </c>
      <c r="Q1004" s="147">
        <f t="shared" si="1070"/>
        <v>0</v>
      </c>
      <c r="R1004" s="147">
        <f t="shared" si="1070"/>
        <v>0</v>
      </c>
      <c r="S1004" s="147">
        <f t="shared" si="1070"/>
        <v>0</v>
      </c>
      <c r="T1004" s="147">
        <f t="shared" si="1070"/>
        <v>0</v>
      </c>
    </row>
    <row r="1005" spans="1:20" ht="15.75" hidden="1" x14ac:dyDescent="0.25">
      <c r="A1005" s="2">
        <f t="shared" si="1062"/>
        <v>119</v>
      </c>
      <c r="B1005" s="88">
        <f t="shared" si="1062"/>
        <v>0</v>
      </c>
      <c r="C1005" s="88">
        <f t="shared" si="1062"/>
        <v>0</v>
      </c>
      <c r="D1005" s="2">
        <f t="shared" si="1062"/>
        <v>0</v>
      </c>
      <c r="E1005" s="127">
        <f t="shared" si="1062"/>
        <v>0</v>
      </c>
      <c r="H1005" s="138">
        <v>0</v>
      </c>
      <c r="I1005" s="147">
        <f t="shared" ref="I1005:T1005" si="1071">I401-I679+I818</f>
        <v>0</v>
      </c>
      <c r="J1005" s="147">
        <f t="shared" si="1071"/>
        <v>0</v>
      </c>
      <c r="K1005" s="147">
        <f t="shared" si="1071"/>
        <v>0</v>
      </c>
      <c r="L1005" s="147">
        <f t="shared" si="1071"/>
        <v>0</v>
      </c>
      <c r="M1005" s="147">
        <f t="shared" si="1071"/>
        <v>0</v>
      </c>
      <c r="N1005" s="147">
        <f t="shared" si="1071"/>
        <v>0</v>
      </c>
      <c r="O1005" s="147">
        <f t="shared" si="1071"/>
        <v>0</v>
      </c>
      <c r="P1005" s="147">
        <f t="shared" si="1071"/>
        <v>0</v>
      </c>
      <c r="Q1005" s="147">
        <f t="shared" si="1071"/>
        <v>0</v>
      </c>
      <c r="R1005" s="147">
        <f t="shared" si="1071"/>
        <v>0</v>
      </c>
      <c r="S1005" s="147">
        <f t="shared" si="1071"/>
        <v>0</v>
      </c>
      <c r="T1005" s="147">
        <f t="shared" si="1071"/>
        <v>0</v>
      </c>
    </row>
    <row r="1006" spans="1:20" ht="15.75" hidden="1" x14ac:dyDescent="0.25">
      <c r="A1006" s="2">
        <f t="shared" si="1062"/>
        <v>120</v>
      </c>
      <c r="B1006" s="88">
        <f t="shared" si="1062"/>
        <v>0</v>
      </c>
      <c r="C1006" s="88">
        <f t="shared" si="1062"/>
        <v>0</v>
      </c>
      <c r="D1006" s="2">
        <f t="shared" si="1062"/>
        <v>0</v>
      </c>
      <c r="E1006" s="127">
        <f t="shared" si="1062"/>
        <v>0</v>
      </c>
      <c r="H1006" s="138">
        <v>0</v>
      </c>
      <c r="I1006" s="147">
        <f t="shared" ref="I1006:T1006" si="1072">I402-I680+I819</f>
        <v>0</v>
      </c>
      <c r="J1006" s="147">
        <f t="shared" si="1072"/>
        <v>0</v>
      </c>
      <c r="K1006" s="147">
        <f t="shared" si="1072"/>
        <v>0</v>
      </c>
      <c r="L1006" s="147">
        <f t="shared" si="1072"/>
        <v>0</v>
      </c>
      <c r="M1006" s="147">
        <f t="shared" si="1072"/>
        <v>0</v>
      </c>
      <c r="N1006" s="147">
        <f t="shared" si="1072"/>
        <v>0</v>
      </c>
      <c r="O1006" s="147">
        <f t="shared" si="1072"/>
        <v>0</v>
      </c>
      <c r="P1006" s="147">
        <f t="shared" si="1072"/>
        <v>0</v>
      </c>
      <c r="Q1006" s="147">
        <f t="shared" si="1072"/>
        <v>0</v>
      </c>
      <c r="R1006" s="147">
        <f t="shared" si="1072"/>
        <v>0</v>
      </c>
      <c r="S1006" s="147">
        <f t="shared" si="1072"/>
        <v>0</v>
      </c>
      <c r="T1006" s="147">
        <f t="shared" si="1072"/>
        <v>0</v>
      </c>
    </row>
    <row r="1007" spans="1:20" ht="15.75" hidden="1" x14ac:dyDescent="0.25">
      <c r="A1007" s="2">
        <f t="shared" ref="A1007:E1016" si="1073">A125</f>
        <v>121</v>
      </c>
      <c r="B1007" s="88">
        <f t="shared" si="1073"/>
        <v>0</v>
      </c>
      <c r="C1007" s="88">
        <f t="shared" si="1073"/>
        <v>0</v>
      </c>
      <c r="D1007" s="2">
        <f t="shared" si="1073"/>
        <v>0</v>
      </c>
      <c r="E1007" s="127">
        <f t="shared" si="1073"/>
        <v>0</v>
      </c>
      <c r="H1007" s="138">
        <v>0</v>
      </c>
      <c r="I1007" s="147">
        <f t="shared" ref="I1007:T1007" si="1074">I403-I681+I820</f>
        <v>0</v>
      </c>
      <c r="J1007" s="147">
        <f t="shared" si="1074"/>
        <v>0</v>
      </c>
      <c r="K1007" s="147">
        <f t="shared" si="1074"/>
        <v>0</v>
      </c>
      <c r="L1007" s="147">
        <f t="shared" si="1074"/>
        <v>0</v>
      </c>
      <c r="M1007" s="147">
        <f t="shared" si="1074"/>
        <v>0</v>
      </c>
      <c r="N1007" s="147">
        <f t="shared" si="1074"/>
        <v>0</v>
      </c>
      <c r="O1007" s="147">
        <f t="shared" si="1074"/>
        <v>0</v>
      </c>
      <c r="P1007" s="147">
        <f t="shared" si="1074"/>
        <v>0</v>
      </c>
      <c r="Q1007" s="147">
        <f t="shared" si="1074"/>
        <v>0</v>
      </c>
      <c r="R1007" s="147">
        <f t="shared" si="1074"/>
        <v>0</v>
      </c>
      <c r="S1007" s="147">
        <f t="shared" si="1074"/>
        <v>0</v>
      </c>
      <c r="T1007" s="147">
        <f t="shared" si="1074"/>
        <v>0</v>
      </c>
    </row>
    <row r="1008" spans="1:20" ht="15.75" hidden="1" x14ac:dyDescent="0.25">
      <c r="A1008" s="2">
        <f t="shared" si="1073"/>
        <v>122</v>
      </c>
      <c r="B1008" s="88">
        <f t="shared" si="1073"/>
        <v>0</v>
      </c>
      <c r="C1008" s="88">
        <f t="shared" si="1073"/>
        <v>0</v>
      </c>
      <c r="D1008" s="2">
        <f t="shared" si="1073"/>
        <v>0</v>
      </c>
      <c r="E1008" s="127">
        <f t="shared" si="1073"/>
        <v>0</v>
      </c>
      <c r="H1008" s="138">
        <v>0</v>
      </c>
      <c r="I1008" s="147">
        <f t="shared" ref="I1008:T1008" si="1075">I404-I682+I821</f>
        <v>0</v>
      </c>
      <c r="J1008" s="147">
        <f t="shared" si="1075"/>
        <v>0</v>
      </c>
      <c r="K1008" s="147">
        <f t="shared" si="1075"/>
        <v>0</v>
      </c>
      <c r="L1008" s="147">
        <f t="shared" si="1075"/>
        <v>0</v>
      </c>
      <c r="M1008" s="147">
        <f t="shared" si="1075"/>
        <v>0</v>
      </c>
      <c r="N1008" s="147">
        <f t="shared" si="1075"/>
        <v>0</v>
      </c>
      <c r="O1008" s="147">
        <f t="shared" si="1075"/>
        <v>0</v>
      </c>
      <c r="P1008" s="147">
        <f t="shared" si="1075"/>
        <v>0</v>
      </c>
      <c r="Q1008" s="147">
        <f t="shared" si="1075"/>
        <v>0</v>
      </c>
      <c r="R1008" s="147">
        <f t="shared" si="1075"/>
        <v>0</v>
      </c>
      <c r="S1008" s="147">
        <f t="shared" si="1075"/>
        <v>0</v>
      </c>
      <c r="T1008" s="147">
        <f t="shared" si="1075"/>
        <v>0</v>
      </c>
    </row>
    <row r="1009" spans="1:21" ht="15.75" hidden="1" x14ac:dyDescent="0.25">
      <c r="A1009" s="2">
        <f t="shared" si="1073"/>
        <v>123</v>
      </c>
      <c r="B1009" s="88">
        <f t="shared" si="1073"/>
        <v>0</v>
      </c>
      <c r="C1009" s="88">
        <f t="shared" si="1073"/>
        <v>0</v>
      </c>
      <c r="D1009" s="2">
        <f t="shared" si="1073"/>
        <v>0</v>
      </c>
      <c r="E1009" s="127">
        <f t="shared" si="1073"/>
        <v>0</v>
      </c>
      <c r="H1009" s="138">
        <v>0</v>
      </c>
      <c r="I1009" s="147">
        <f t="shared" ref="I1009:T1009" si="1076">I405-I683+I822</f>
        <v>0</v>
      </c>
      <c r="J1009" s="147">
        <f t="shared" si="1076"/>
        <v>0</v>
      </c>
      <c r="K1009" s="147">
        <f t="shared" si="1076"/>
        <v>0</v>
      </c>
      <c r="L1009" s="147">
        <f t="shared" si="1076"/>
        <v>0</v>
      </c>
      <c r="M1009" s="147">
        <f t="shared" si="1076"/>
        <v>0</v>
      </c>
      <c r="N1009" s="147">
        <f t="shared" si="1076"/>
        <v>0</v>
      </c>
      <c r="O1009" s="147">
        <f t="shared" si="1076"/>
        <v>0</v>
      </c>
      <c r="P1009" s="147">
        <f t="shared" si="1076"/>
        <v>0</v>
      </c>
      <c r="Q1009" s="147">
        <f t="shared" si="1076"/>
        <v>0</v>
      </c>
      <c r="R1009" s="147">
        <f t="shared" si="1076"/>
        <v>0</v>
      </c>
      <c r="S1009" s="147">
        <f t="shared" si="1076"/>
        <v>0</v>
      </c>
      <c r="T1009" s="147">
        <f t="shared" si="1076"/>
        <v>0</v>
      </c>
    </row>
    <row r="1010" spans="1:21" ht="15.75" hidden="1" x14ac:dyDescent="0.25">
      <c r="A1010" s="2">
        <f t="shared" si="1073"/>
        <v>124</v>
      </c>
      <c r="B1010" s="88">
        <f t="shared" si="1073"/>
        <v>0</v>
      </c>
      <c r="C1010" s="88">
        <f t="shared" si="1073"/>
        <v>0</v>
      </c>
      <c r="D1010" s="2">
        <f t="shared" si="1073"/>
        <v>0</v>
      </c>
      <c r="E1010" s="127">
        <f t="shared" si="1073"/>
        <v>0</v>
      </c>
      <c r="H1010" s="138">
        <v>0</v>
      </c>
      <c r="I1010" s="147">
        <f t="shared" ref="I1010:T1010" si="1077">I406-I684+I823</f>
        <v>0</v>
      </c>
      <c r="J1010" s="147">
        <f t="shared" si="1077"/>
        <v>0</v>
      </c>
      <c r="K1010" s="147">
        <f t="shared" si="1077"/>
        <v>0</v>
      </c>
      <c r="L1010" s="147">
        <f t="shared" si="1077"/>
        <v>0</v>
      </c>
      <c r="M1010" s="147">
        <f t="shared" si="1077"/>
        <v>0</v>
      </c>
      <c r="N1010" s="147">
        <f t="shared" si="1077"/>
        <v>0</v>
      </c>
      <c r="O1010" s="147">
        <f t="shared" si="1077"/>
        <v>0</v>
      </c>
      <c r="P1010" s="147">
        <f t="shared" si="1077"/>
        <v>0</v>
      </c>
      <c r="Q1010" s="147">
        <f t="shared" si="1077"/>
        <v>0</v>
      </c>
      <c r="R1010" s="147">
        <f t="shared" si="1077"/>
        <v>0</v>
      </c>
      <c r="S1010" s="147">
        <f t="shared" si="1077"/>
        <v>0</v>
      </c>
      <c r="T1010" s="147">
        <f t="shared" si="1077"/>
        <v>0</v>
      </c>
    </row>
    <row r="1011" spans="1:21" ht="15.75" hidden="1" x14ac:dyDescent="0.25">
      <c r="A1011" s="2">
        <f t="shared" si="1073"/>
        <v>125</v>
      </c>
      <c r="B1011" s="88">
        <f t="shared" si="1073"/>
        <v>0</v>
      </c>
      <c r="C1011" s="88">
        <f t="shared" si="1073"/>
        <v>0</v>
      </c>
      <c r="D1011" s="2">
        <f t="shared" si="1073"/>
        <v>0</v>
      </c>
      <c r="E1011" s="127">
        <f t="shared" si="1073"/>
        <v>0</v>
      </c>
      <c r="H1011" s="138">
        <v>0</v>
      </c>
      <c r="I1011" s="147">
        <f t="shared" ref="I1011:T1011" si="1078">I407-I685+I824</f>
        <v>0</v>
      </c>
      <c r="J1011" s="147">
        <f t="shared" si="1078"/>
        <v>0</v>
      </c>
      <c r="K1011" s="147">
        <f t="shared" si="1078"/>
        <v>0</v>
      </c>
      <c r="L1011" s="147">
        <f t="shared" si="1078"/>
        <v>0</v>
      </c>
      <c r="M1011" s="147">
        <f t="shared" si="1078"/>
        <v>0</v>
      </c>
      <c r="N1011" s="147">
        <f t="shared" si="1078"/>
        <v>0</v>
      </c>
      <c r="O1011" s="147">
        <f t="shared" si="1078"/>
        <v>0</v>
      </c>
      <c r="P1011" s="147">
        <f t="shared" si="1078"/>
        <v>0</v>
      </c>
      <c r="Q1011" s="147">
        <f t="shared" si="1078"/>
        <v>0</v>
      </c>
      <c r="R1011" s="147">
        <f t="shared" si="1078"/>
        <v>0</v>
      </c>
      <c r="S1011" s="147">
        <f t="shared" si="1078"/>
        <v>0</v>
      </c>
      <c r="T1011" s="147">
        <f t="shared" si="1078"/>
        <v>0</v>
      </c>
    </row>
    <row r="1012" spans="1:21" ht="15.75" hidden="1" x14ac:dyDescent="0.25">
      <c r="A1012" s="2">
        <f t="shared" si="1073"/>
        <v>126</v>
      </c>
      <c r="B1012" s="88">
        <f t="shared" si="1073"/>
        <v>0</v>
      </c>
      <c r="C1012" s="88">
        <f t="shared" si="1073"/>
        <v>0</v>
      </c>
      <c r="D1012" s="2">
        <f t="shared" si="1073"/>
        <v>0</v>
      </c>
      <c r="E1012" s="127">
        <f t="shared" si="1073"/>
        <v>0</v>
      </c>
      <c r="H1012" s="138">
        <v>0</v>
      </c>
      <c r="I1012" s="147">
        <f t="shared" ref="I1012:T1012" si="1079">I408-I686+I825</f>
        <v>0</v>
      </c>
      <c r="J1012" s="147">
        <f t="shared" si="1079"/>
        <v>0</v>
      </c>
      <c r="K1012" s="147">
        <f t="shared" si="1079"/>
        <v>0</v>
      </c>
      <c r="L1012" s="147">
        <f t="shared" si="1079"/>
        <v>0</v>
      </c>
      <c r="M1012" s="147">
        <f t="shared" si="1079"/>
        <v>0</v>
      </c>
      <c r="N1012" s="147">
        <f t="shared" si="1079"/>
        <v>0</v>
      </c>
      <c r="O1012" s="147">
        <f t="shared" si="1079"/>
        <v>0</v>
      </c>
      <c r="P1012" s="147">
        <f t="shared" si="1079"/>
        <v>0</v>
      </c>
      <c r="Q1012" s="147">
        <f t="shared" si="1079"/>
        <v>0</v>
      </c>
      <c r="R1012" s="147">
        <f t="shared" si="1079"/>
        <v>0</v>
      </c>
      <c r="S1012" s="147">
        <f t="shared" si="1079"/>
        <v>0</v>
      </c>
      <c r="T1012" s="147">
        <f t="shared" si="1079"/>
        <v>0</v>
      </c>
    </row>
    <row r="1013" spans="1:21" ht="15.75" hidden="1" x14ac:dyDescent="0.25">
      <c r="A1013" s="2">
        <f t="shared" si="1073"/>
        <v>127</v>
      </c>
      <c r="B1013" s="88">
        <f t="shared" si="1073"/>
        <v>0</v>
      </c>
      <c r="C1013" s="88">
        <f t="shared" si="1073"/>
        <v>0</v>
      </c>
      <c r="D1013" s="2">
        <f t="shared" si="1073"/>
        <v>0</v>
      </c>
      <c r="E1013" s="127">
        <f t="shared" si="1073"/>
        <v>0</v>
      </c>
      <c r="H1013" s="138">
        <v>0</v>
      </c>
      <c r="I1013" s="147">
        <f t="shared" ref="I1013:T1013" si="1080">I409-I687+I826</f>
        <v>0</v>
      </c>
      <c r="J1013" s="147">
        <f t="shared" si="1080"/>
        <v>0</v>
      </c>
      <c r="K1013" s="147">
        <f t="shared" si="1080"/>
        <v>0</v>
      </c>
      <c r="L1013" s="147">
        <f t="shared" si="1080"/>
        <v>0</v>
      </c>
      <c r="M1013" s="147">
        <f t="shared" si="1080"/>
        <v>0</v>
      </c>
      <c r="N1013" s="147">
        <f t="shared" si="1080"/>
        <v>0</v>
      </c>
      <c r="O1013" s="147">
        <f t="shared" si="1080"/>
        <v>0</v>
      </c>
      <c r="P1013" s="147">
        <f t="shared" si="1080"/>
        <v>0</v>
      </c>
      <c r="Q1013" s="147">
        <f t="shared" si="1080"/>
        <v>0</v>
      </c>
      <c r="R1013" s="147">
        <f t="shared" si="1080"/>
        <v>0</v>
      </c>
      <c r="S1013" s="147">
        <f t="shared" si="1080"/>
        <v>0</v>
      </c>
      <c r="T1013" s="147">
        <f t="shared" si="1080"/>
        <v>0</v>
      </c>
    </row>
    <row r="1014" spans="1:21" ht="15.75" hidden="1" x14ac:dyDescent="0.25">
      <c r="A1014" s="2">
        <f t="shared" si="1073"/>
        <v>128</v>
      </c>
      <c r="B1014" s="88">
        <f t="shared" si="1073"/>
        <v>0</v>
      </c>
      <c r="C1014" s="88">
        <f t="shared" si="1073"/>
        <v>0</v>
      </c>
      <c r="D1014" s="2">
        <f t="shared" si="1073"/>
        <v>0</v>
      </c>
      <c r="E1014" s="127">
        <f t="shared" si="1073"/>
        <v>0</v>
      </c>
      <c r="H1014" s="138">
        <v>0</v>
      </c>
      <c r="I1014" s="147">
        <f t="shared" ref="I1014:T1014" si="1081">I410-I688+I827</f>
        <v>0</v>
      </c>
      <c r="J1014" s="147">
        <f t="shared" si="1081"/>
        <v>0</v>
      </c>
      <c r="K1014" s="147">
        <f t="shared" si="1081"/>
        <v>0</v>
      </c>
      <c r="L1014" s="147">
        <f t="shared" si="1081"/>
        <v>0</v>
      </c>
      <c r="M1014" s="147">
        <f t="shared" si="1081"/>
        <v>0</v>
      </c>
      <c r="N1014" s="147">
        <f t="shared" si="1081"/>
        <v>0</v>
      </c>
      <c r="O1014" s="147">
        <f t="shared" si="1081"/>
        <v>0</v>
      </c>
      <c r="P1014" s="147">
        <f t="shared" si="1081"/>
        <v>0</v>
      </c>
      <c r="Q1014" s="147">
        <f t="shared" si="1081"/>
        <v>0</v>
      </c>
      <c r="R1014" s="147">
        <f t="shared" si="1081"/>
        <v>0</v>
      </c>
      <c r="S1014" s="147">
        <f t="shared" si="1081"/>
        <v>0</v>
      </c>
      <c r="T1014" s="147">
        <f t="shared" si="1081"/>
        <v>0</v>
      </c>
    </row>
    <row r="1015" spans="1:21" ht="15.75" hidden="1" x14ac:dyDescent="0.25">
      <c r="A1015" s="2">
        <f t="shared" si="1073"/>
        <v>129</v>
      </c>
      <c r="B1015" s="88">
        <f t="shared" si="1073"/>
        <v>0</v>
      </c>
      <c r="C1015" s="88">
        <f t="shared" si="1073"/>
        <v>0</v>
      </c>
      <c r="D1015" s="2">
        <f t="shared" si="1073"/>
        <v>0</v>
      </c>
      <c r="E1015" s="127">
        <f t="shared" si="1073"/>
        <v>0</v>
      </c>
      <c r="H1015" s="138">
        <v>0</v>
      </c>
      <c r="I1015" s="147">
        <f t="shared" ref="I1015:T1015" si="1082">I411-I689+I828</f>
        <v>0</v>
      </c>
      <c r="J1015" s="147">
        <f t="shared" si="1082"/>
        <v>0</v>
      </c>
      <c r="K1015" s="147">
        <f t="shared" si="1082"/>
        <v>0</v>
      </c>
      <c r="L1015" s="147">
        <f t="shared" si="1082"/>
        <v>0</v>
      </c>
      <c r="M1015" s="147">
        <f t="shared" si="1082"/>
        <v>0</v>
      </c>
      <c r="N1015" s="147">
        <f t="shared" si="1082"/>
        <v>0</v>
      </c>
      <c r="O1015" s="147">
        <f t="shared" si="1082"/>
        <v>0</v>
      </c>
      <c r="P1015" s="147">
        <f t="shared" si="1082"/>
        <v>0</v>
      </c>
      <c r="Q1015" s="147">
        <f t="shared" si="1082"/>
        <v>0</v>
      </c>
      <c r="R1015" s="147">
        <f t="shared" si="1082"/>
        <v>0</v>
      </c>
      <c r="S1015" s="147">
        <f t="shared" si="1082"/>
        <v>0</v>
      </c>
      <c r="T1015" s="147">
        <f t="shared" si="1082"/>
        <v>0</v>
      </c>
    </row>
    <row r="1016" spans="1:21" ht="15.75" hidden="1" x14ac:dyDescent="0.25">
      <c r="A1016" s="2">
        <f t="shared" si="1073"/>
        <v>130</v>
      </c>
      <c r="B1016" s="88">
        <f t="shared" si="1073"/>
        <v>0</v>
      </c>
      <c r="C1016" s="88">
        <f t="shared" si="1073"/>
        <v>0</v>
      </c>
      <c r="D1016" s="2">
        <f t="shared" si="1073"/>
        <v>0</v>
      </c>
      <c r="E1016" s="127">
        <f t="shared" si="1073"/>
        <v>0</v>
      </c>
      <c r="H1016" s="138">
        <v>0</v>
      </c>
      <c r="I1016" s="147">
        <f t="shared" ref="I1016:T1016" si="1083">I412-I690+I829</f>
        <v>0</v>
      </c>
      <c r="J1016" s="147">
        <f t="shared" si="1083"/>
        <v>0</v>
      </c>
      <c r="K1016" s="147">
        <f t="shared" si="1083"/>
        <v>0</v>
      </c>
      <c r="L1016" s="147">
        <f t="shared" si="1083"/>
        <v>0</v>
      </c>
      <c r="M1016" s="147">
        <f t="shared" si="1083"/>
        <v>0</v>
      </c>
      <c r="N1016" s="147">
        <f t="shared" si="1083"/>
        <v>0</v>
      </c>
      <c r="O1016" s="147">
        <f t="shared" si="1083"/>
        <v>0</v>
      </c>
      <c r="P1016" s="147">
        <f t="shared" si="1083"/>
        <v>0</v>
      </c>
      <c r="Q1016" s="147">
        <f t="shared" si="1083"/>
        <v>0</v>
      </c>
      <c r="R1016" s="147">
        <f t="shared" si="1083"/>
        <v>0</v>
      </c>
      <c r="S1016" s="147">
        <f t="shared" si="1083"/>
        <v>0</v>
      </c>
      <c r="T1016" s="147">
        <f t="shared" si="1083"/>
        <v>0</v>
      </c>
    </row>
    <row r="1017" spans="1:21" ht="15.75" hidden="1" x14ac:dyDescent="0.25">
      <c r="A1017" s="2">
        <f t="shared" ref="A1017:E1021" si="1084">A135</f>
        <v>131</v>
      </c>
      <c r="B1017" s="88">
        <f t="shared" si="1084"/>
        <v>0</v>
      </c>
      <c r="C1017" s="88">
        <f t="shared" si="1084"/>
        <v>0</v>
      </c>
      <c r="D1017" s="2">
        <f t="shared" si="1084"/>
        <v>0</v>
      </c>
      <c r="E1017" s="127">
        <f t="shared" si="1084"/>
        <v>0</v>
      </c>
      <c r="H1017" s="138">
        <v>0</v>
      </c>
      <c r="I1017" s="147">
        <f t="shared" ref="I1017:T1017" si="1085">I413-I691+I830</f>
        <v>0</v>
      </c>
      <c r="J1017" s="147">
        <f t="shared" si="1085"/>
        <v>0</v>
      </c>
      <c r="K1017" s="147">
        <f t="shared" si="1085"/>
        <v>0</v>
      </c>
      <c r="L1017" s="147">
        <f t="shared" si="1085"/>
        <v>0</v>
      </c>
      <c r="M1017" s="147">
        <f t="shared" si="1085"/>
        <v>0</v>
      </c>
      <c r="N1017" s="147">
        <f t="shared" si="1085"/>
        <v>0</v>
      </c>
      <c r="O1017" s="147">
        <f t="shared" si="1085"/>
        <v>0</v>
      </c>
      <c r="P1017" s="147">
        <f t="shared" si="1085"/>
        <v>0</v>
      </c>
      <c r="Q1017" s="147">
        <f t="shared" si="1085"/>
        <v>0</v>
      </c>
      <c r="R1017" s="147">
        <f t="shared" si="1085"/>
        <v>0</v>
      </c>
      <c r="S1017" s="147">
        <f t="shared" si="1085"/>
        <v>0</v>
      </c>
      <c r="T1017" s="147">
        <f t="shared" si="1085"/>
        <v>0</v>
      </c>
    </row>
    <row r="1018" spans="1:21" ht="15.75" hidden="1" x14ac:dyDescent="0.25">
      <c r="A1018" s="2">
        <f t="shared" si="1084"/>
        <v>132</v>
      </c>
      <c r="B1018" s="88">
        <f t="shared" si="1084"/>
        <v>0</v>
      </c>
      <c r="C1018" s="88">
        <f t="shared" si="1084"/>
        <v>0</v>
      </c>
      <c r="D1018" s="2">
        <f t="shared" si="1084"/>
        <v>0</v>
      </c>
      <c r="E1018" s="127">
        <f t="shared" si="1084"/>
        <v>0</v>
      </c>
      <c r="H1018" s="138">
        <v>0</v>
      </c>
      <c r="I1018" s="147">
        <f t="shared" ref="I1018:T1018" si="1086">I414-I692+I831</f>
        <v>0</v>
      </c>
      <c r="J1018" s="147">
        <f t="shared" si="1086"/>
        <v>0</v>
      </c>
      <c r="K1018" s="147">
        <f t="shared" si="1086"/>
        <v>0</v>
      </c>
      <c r="L1018" s="147">
        <f t="shared" si="1086"/>
        <v>0</v>
      </c>
      <c r="M1018" s="147">
        <f t="shared" si="1086"/>
        <v>0</v>
      </c>
      <c r="N1018" s="147">
        <f t="shared" si="1086"/>
        <v>0</v>
      </c>
      <c r="O1018" s="147">
        <f t="shared" si="1086"/>
        <v>0</v>
      </c>
      <c r="P1018" s="147">
        <f t="shared" si="1086"/>
        <v>0</v>
      </c>
      <c r="Q1018" s="147">
        <f t="shared" si="1086"/>
        <v>0</v>
      </c>
      <c r="R1018" s="147">
        <f t="shared" si="1086"/>
        <v>0</v>
      </c>
      <c r="S1018" s="147">
        <f t="shared" si="1086"/>
        <v>0</v>
      </c>
      <c r="T1018" s="147">
        <f t="shared" si="1086"/>
        <v>0</v>
      </c>
    </row>
    <row r="1019" spans="1:21" ht="15.75" hidden="1" x14ac:dyDescent="0.25">
      <c r="A1019" s="2">
        <f t="shared" si="1084"/>
        <v>133</v>
      </c>
      <c r="B1019" s="88">
        <f t="shared" si="1084"/>
        <v>0</v>
      </c>
      <c r="C1019" s="88">
        <f t="shared" si="1084"/>
        <v>0</v>
      </c>
      <c r="D1019" s="2">
        <f t="shared" si="1084"/>
        <v>0</v>
      </c>
      <c r="E1019" s="127">
        <f t="shared" si="1084"/>
        <v>0</v>
      </c>
      <c r="H1019" s="138">
        <v>0</v>
      </c>
      <c r="I1019" s="147">
        <f t="shared" ref="I1019:T1019" si="1087">I415-I693+I832</f>
        <v>0</v>
      </c>
      <c r="J1019" s="147">
        <f t="shared" si="1087"/>
        <v>0</v>
      </c>
      <c r="K1019" s="147">
        <f t="shared" si="1087"/>
        <v>0</v>
      </c>
      <c r="L1019" s="147">
        <f t="shared" si="1087"/>
        <v>0</v>
      </c>
      <c r="M1019" s="147">
        <f t="shared" si="1087"/>
        <v>0</v>
      </c>
      <c r="N1019" s="147">
        <f t="shared" si="1087"/>
        <v>0</v>
      </c>
      <c r="O1019" s="147">
        <f t="shared" si="1087"/>
        <v>0</v>
      </c>
      <c r="P1019" s="147">
        <f t="shared" si="1087"/>
        <v>0</v>
      </c>
      <c r="Q1019" s="147">
        <f t="shared" si="1087"/>
        <v>0</v>
      </c>
      <c r="R1019" s="147">
        <f t="shared" si="1087"/>
        <v>0</v>
      </c>
      <c r="S1019" s="147">
        <f t="shared" si="1087"/>
        <v>0</v>
      </c>
      <c r="T1019" s="147">
        <f t="shared" si="1087"/>
        <v>0</v>
      </c>
    </row>
    <row r="1020" spans="1:21" ht="15.75" hidden="1" x14ac:dyDescent="0.25">
      <c r="A1020" s="2">
        <f t="shared" si="1084"/>
        <v>134</v>
      </c>
      <c r="B1020" s="88">
        <f t="shared" si="1084"/>
        <v>0</v>
      </c>
      <c r="C1020" s="88">
        <f t="shared" si="1084"/>
        <v>0</v>
      </c>
      <c r="D1020" s="2">
        <f t="shared" si="1084"/>
        <v>0</v>
      </c>
      <c r="E1020" s="127">
        <f t="shared" si="1084"/>
        <v>0</v>
      </c>
      <c r="H1020" s="138">
        <v>0</v>
      </c>
      <c r="I1020" s="147">
        <f t="shared" ref="I1020:T1020" si="1088">I416-I694+I833</f>
        <v>0</v>
      </c>
      <c r="J1020" s="147">
        <f t="shared" si="1088"/>
        <v>0</v>
      </c>
      <c r="K1020" s="147">
        <f t="shared" si="1088"/>
        <v>0</v>
      </c>
      <c r="L1020" s="147">
        <f t="shared" si="1088"/>
        <v>0</v>
      </c>
      <c r="M1020" s="147">
        <f t="shared" si="1088"/>
        <v>0</v>
      </c>
      <c r="N1020" s="147">
        <f t="shared" si="1088"/>
        <v>0</v>
      </c>
      <c r="O1020" s="147">
        <f t="shared" si="1088"/>
        <v>0</v>
      </c>
      <c r="P1020" s="147">
        <f t="shared" si="1088"/>
        <v>0</v>
      </c>
      <c r="Q1020" s="147">
        <f t="shared" si="1088"/>
        <v>0</v>
      </c>
      <c r="R1020" s="147">
        <f t="shared" si="1088"/>
        <v>0</v>
      </c>
      <c r="S1020" s="147">
        <f t="shared" si="1088"/>
        <v>0</v>
      </c>
      <c r="T1020" s="147">
        <f t="shared" si="1088"/>
        <v>0</v>
      </c>
    </row>
    <row r="1021" spans="1:21" ht="15.75" hidden="1" x14ac:dyDescent="0.25">
      <c r="A1021" s="2">
        <f t="shared" si="1084"/>
        <v>0</v>
      </c>
      <c r="B1021" s="88">
        <f t="shared" si="1084"/>
        <v>0</v>
      </c>
      <c r="C1021" s="88">
        <f t="shared" si="1084"/>
        <v>0</v>
      </c>
      <c r="D1021" s="2">
        <f t="shared" si="1084"/>
        <v>0</v>
      </c>
      <c r="E1021" s="127">
        <f t="shared" si="1084"/>
        <v>0</v>
      </c>
      <c r="H1021" s="138">
        <v>0</v>
      </c>
      <c r="I1021" s="147">
        <f t="shared" ref="I1021:T1021" si="1089">I417-I695+I834</f>
        <v>0</v>
      </c>
      <c r="J1021" s="147">
        <f t="shared" si="1089"/>
        <v>0</v>
      </c>
      <c r="K1021" s="147">
        <f t="shared" si="1089"/>
        <v>0</v>
      </c>
      <c r="L1021" s="147">
        <f t="shared" si="1089"/>
        <v>0</v>
      </c>
      <c r="M1021" s="147">
        <f t="shared" si="1089"/>
        <v>0</v>
      </c>
      <c r="N1021" s="147">
        <f t="shared" si="1089"/>
        <v>0</v>
      </c>
      <c r="O1021" s="147">
        <f t="shared" si="1089"/>
        <v>0</v>
      </c>
      <c r="P1021" s="147">
        <f t="shared" si="1089"/>
        <v>0</v>
      </c>
      <c r="Q1021" s="147">
        <f t="shared" si="1089"/>
        <v>0</v>
      </c>
      <c r="R1021" s="147">
        <f t="shared" si="1089"/>
        <v>0</v>
      </c>
      <c r="S1021" s="147">
        <f t="shared" si="1089"/>
        <v>0</v>
      </c>
      <c r="T1021" s="147">
        <f t="shared" si="1089"/>
        <v>0</v>
      </c>
    </row>
    <row r="1022" spans="1:21" ht="15.75" x14ac:dyDescent="0.25">
      <c r="B1022" s="88" t="s">
        <v>155</v>
      </c>
      <c r="C1022" s="88"/>
      <c r="E1022" s="127"/>
      <c r="H1022" s="89">
        <f>SUM(H887:H1021)</f>
        <v>0</v>
      </c>
      <c r="I1022" s="166">
        <f t="shared" ref="I1022:N1022" si="1090">SUM(I887:I1021)</f>
        <v>50000</v>
      </c>
      <c r="J1022" s="166">
        <f t="shared" si="1090"/>
        <v>100000</v>
      </c>
      <c r="K1022" s="166">
        <f t="shared" si="1090"/>
        <v>100000</v>
      </c>
      <c r="L1022" s="166">
        <f t="shared" si="1090"/>
        <v>100000</v>
      </c>
      <c r="M1022" s="166">
        <f t="shared" si="1090"/>
        <v>100000</v>
      </c>
      <c r="N1022" s="166">
        <f t="shared" si="1090"/>
        <v>100000</v>
      </c>
      <c r="O1022" s="166">
        <f t="shared" ref="O1022:T1022" si="1091">SUM(O887:O1021)</f>
        <v>100000</v>
      </c>
      <c r="P1022" s="166">
        <f t="shared" si="1091"/>
        <v>100000</v>
      </c>
      <c r="Q1022" s="166">
        <f t="shared" si="1091"/>
        <v>100000</v>
      </c>
      <c r="R1022" s="166">
        <f t="shared" si="1091"/>
        <v>400000</v>
      </c>
      <c r="S1022" s="166">
        <f t="shared" si="1091"/>
        <v>700000</v>
      </c>
      <c r="T1022" s="166">
        <f t="shared" si="1091"/>
        <v>700000</v>
      </c>
    </row>
    <row r="1023" spans="1:21" x14ac:dyDescent="0.2">
      <c r="E1023" s="127"/>
      <c r="H1023" s="153"/>
      <c r="I1023" s="83"/>
      <c r="J1023" s="83"/>
      <c r="K1023" s="83"/>
      <c r="L1023" s="83"/>
      <c r="M1023" s="83"/>
      <c r="N1023" s="83"/>
      <c r="O1023" s="83"/>
      <c r="P1023" s="83"/>
      <c r="Q1023" s="83"/>
      <c r="R1023" s="83"/>
      <c r="S1023" s="83"/>
      <c r="T1023" s="83"/>
    </row>
    <row r="1024" spans="1:21" ht="21" x14ac:dyDescent="0.35">
      <c r="A1024" s="1"/>
      <c r="B1024" s="165" t="s">
        <v>18</v>
      </c>
      <c r="C1024" s="1"/>
      <c r="D1024" s="1"/>
      <c r="E1024" s="1"/>
      <c r="F1024" s="1"/>
      <c r="G1024" s="1"/>
      <c r="H1024" s="152" t="s">
        <v>193</v>
      </c>
      <c r="I1024" s="85" t="s">
        <v>85</v>
      </c>
      <c r="J1024" s="85" t="s">
        <v>86</v>
      </c>
      <c r="K1024" s="85" t="s">
        <v>87</v>
      </c>
      <c r="L1024" s="85" t="s">
        <v>88</v>
      </c>
      <c r="M1024" s="85" t="s">
        <v>47</v>
      </c>
      <c r="N1024" s="85" t="s">
        <v>89</v>
      </c>
      <c r="O1024" s="85" t="s">
        <v>90</v>
      </c>
      <c r="P1024" s="85" t="s">
        <v>91</v>
      </c>
      <c r="Q1024" s="85" t="s">
        <v>92</v>
      </c>
      <c r="R1024" s="85" t="s">
        <v>93</v>
      </c>
      <c r="S1024" s="85" t="s">
        <v>94</v>
      </c>
      <c r="T1024" s="85" t="s">
        <v>95</v>
      </c>
      <c r="U1024" s="139" t="s">
        <v>4</v>
      </c>
    </row>
    <row r="1025" spans="1:21" ht="15.75" x14ac:dyDescent="0.25">
      <c r="A1025" s="2">
        <f t="shared" ref="A1025:E1034" si="1092">A887</f>
        <v>1</v>
      </c>
      <c r="B1025" s="88" t="str">
        <f t="shared" si="1092"/>
        <v>SEW-TBD1</v>
      </c>
      <c r="C1025" s="88" t="str">
        <f t="shared" si="1092"/>
        <v>SPP SEW - MacDill AFB</v>
      </c>
      <c r="D1025" s="2" t="str">
        <f t="shared" si="1092"/>
        <v>SEW-TBD1.1</v>
      </c>
      <c r="E1025" s="127" t="str">
        <f t="shared" si="1092"/>
        <v>SPP SEW - MacDill AFB</v>
      </c>
      <c r="H1025" s="138">
        <v>0</v>
      </c>
      <c r="I1025" s="147">
        <f t="shared" ref="I1025:T1025" si="1093">ROUND((H887+I887)/2,0)</f>
        <v>25000</v>
      </c>
      <c r="J1025" s="147">
        <f t="shared" si="1093"/>
        <v>75000</v>
      </c>
      <c r="K1025" s="147">
        <f t="shared" si="1093"/>
        <v>100000</v>
      </c>
      <c r="L1025" s="147">
        <f t="shared" si="1093"/>
        <v>100000</v>
      </c>
      <c r="M1025" s="147">
        <f t="shared" si="1093"/>
        <v>100000</v>
      </c>
      <c r="N1025" s="147">
        <f t="shared" si="1093"/>
        <v>100000</v>
      </c>
      <c r="O1025" s="147">
        <f t="shared" si="1093"/>
        <v>100000</v>
      </c>
      <c r="P1025" s="147">
        <f t="shared" si="1093"/>
        <v>100000</v>
      </c>
      <c r="Q1025" s="147">
        <f t="shared" si="1093"/>
        <v>100000</v>
      </c>
      <c r="R1025" s="147">
        <f t="shared" si="1093"/>
        <v>250000</v>
      </c>
      <c r="S1025" s="147">
        <f t="shared" si="1093"/>
        <v>550000</v>
      </c>
      <c r="T1025" s="147">
        <f t="shared" si="1093"/>
        <v>700000</v>
      </c>
      <c r="U1025" s="167">
        <f t="shared" ref="U1025:U1088" si="1094">SUM(I1025:T1025)</f>
        <v>2300000</v>
      </c>
    </row>
    <row r="1026" spans="1:21" ht="15.75" hidden="1" x14ac:dyDescent="0.25">
      <c r="A1026" s="2">
        <f t="shared" si="1092"/>
        <v>2</v>
      </c>
      <c r="B1026" s="88">
        <f t="shared" si="1092"/>
        <v>0</v>
      </c>
      <c r="C1026" s="88">
        <f t="shared" si="1092"/>
        <v>0</v>
      </c>
      <c r="D1026" s="2">
        <f t="shared" si="1092"/>
        <v>0</v>
      </c>
      <c r="E1026" s="127">
        <f t="shared" si="1092"/>
        <v>0</v>
      </c>
      <c r="H1026" s="138">
        <v>0</v>
      </c>
      <c r="I1026" s="147">
        <f t="shared" ref="I1026:T1026" si="1095">ROUND((H888+I888)/2,0)</f>
        <v>0</v>
      </c>
      <c r="J1026" s="147">
        <f t="shared" si="1095"/>
        <v>0</v>
      </c>
      <c r="K1026" s="147">
        <f t="shared" si="1095"/>
        <v>0</v>
      </c>
      <c r="L1026" s="147">
        <f t="shared" si="1095"/>
        <v>0</v>
      </c>
      <c r="M1026" s="147">
        <f t="shared" si="1095"/>
        <v>0</v>
      </c>
      <c r="N1026" s="147">
        <f t="shared" si="1095"/>
        <v>0</v>
      </c>
      <c r="O1026" s="147">
        <f t="shared" si="1095"/>
        <v>0</v>
      </c>
      <c r="P1026" s="147">
        <f t="shared" si="1095"/>
        <v>0</v>
      </c>
      <c r="Q1026" s="147">
        <f t="shared" si="1095"/>
        <v>0</v>
      </c>
      <c r="R1026" s="147">
        <f t="shared" si="1095"/>
        <v>0</v>
      </c>
      <c r="S1026" s="147">
        <f t="shared" si="1095"/>
        <v>0</v>
      </c>
      <c r="T1026" s="147">
        <f t="shared" si="1095"/>
        <v>0</v>
      </c>
      <c r="U1026" s="167">
        <f t="shared" si="1094"/>
        <v>0</v>
      </c>
    </row>
    <row r="1027" spans="1:21" ht="15.75" hidden="1" x14ac:dyDescent="0.25">
      <c r="A1027" s="2">
        <f t="shared" si="1092"/>
        <v>3</v>
      </c>
      <c r="B1027" s="88">
        <f t="shared" si="1092"/>
        <v>0</v>
      </c>
      <c r="C1027" s="88">
        <f t="shared" si="1092"/>
        <v>0</v>
      </c>
      <c r="D1027" s="2">
        <f t="shared" si="1092"/>
        <v>0</v>
      </c>
      <c r="E1027" s="127">
        <f t="shared" si="1092"/>
        <v>0</v>
      </c>
      <c r="H1027" s="138">
        <v>0</v>
      </c>
      <c r="I1027" s="147">
        <f t="shared" ref="I1027:T1027" si="1096">ROUND((H889+I889)/2,0)</f>
        <v>0</v>
      </c>
      <c r="J1027" s="147">
        <f t="shared" si="1096"/>
        <v>0</v>
      </c>
      <c r="K1027" s="147">
        <f t="shared" si="1096"/>
        <v>0</v>
      </c>
      <c r="L1027" s="147">
        <f t="shared" si="1096"/>
        <v>0</v>
      </c>
      <c r="M1027" s="147">
        <f t="shared" si="1096"/>
        <v>0</v>
      </c>
      <c r="N1027" s="147">
        <f t="shared" si="1096"/>
        <v>0</v>
      </c>
      <c r="O1027" s="147">
        <f t="shared" si="1096"/>
        <v>0</v>
      </c>
      <c r="P1027" s="147">
        <f t="shared" si="1096"/>
        <v>0</v>
      </c>
      <c r="Q1027" s="147">
        <f t="shared" si="1096"/>
        <v>0</v>
      </c>
      <c r="R1027" s="147">
        <f t="shared" si="1096"/>
        <v>0</v>
      </c>
      <c r="S1027" s="147">
        <f t="shared" si="1096"/>
        <v>0</v>
      </c>
      <c r="T1027" s="147">
        <f t="shared" si="1096"/>
        <v>0</v>
      </c>
      <c r="U1027" s="167">
        <f t="shared" si="1094"/>
        <v>0</v>
      </c>
    </row>
    <row r="1028" spans="1:21" ht="15.75" hidden="1" x14ac:dyDescent="0.25">
      <c r="A1028" s="2">
        <f t="shared" si="1092"/>
        <v>4</v>
      </c>
      <c r="B1028" s="88">
        <f t="shared" si="1092"/>
        <v>0</v>
      </c>
      <c r="C1028" s="88">
        <f t="shared" si="1092"/>
        <v>0</v>
      </c>
      <c r="D1028" s="2">
        <f t="shared" si="1092"/>
        <v>0</v>
      </c>
      <c r="E1028" s="127">
        <f t="shared" si="1092"/>
        <v>0</v>
      </c>
      <c r="H1028" s="138">
        <v>0</v>
      </c>
      <c r="I1028" s="147">
        <f t="shared" ref="I1028:T1028" si="1097">ROUND((H890+I890)/2,0)</f>
        <v>0</v>
      </c>
      <c r="J1028" s="147">
        <f t="shared" si="1097"/>
        <v>0</v>
      </c>
      <c r="K1028" s="147">
        <f t="shared" si="1097"/>
        <v>0</v>
      </c>
      <c r="L1028" s="147">
        <f t="shared" si="1097"/>
        <v>0</v>
      </c>
      <c r="M1028" s="147">
        <f t="shared" si="1097"/>
        <v>0</v>
      </c>
      <c r="N1028" s="147">
        <f t="shared" si="1097"/>
        <v>0</v>
      </c>
      <c r="O1028" s="147">
        <f t="shared" si="1097"/>
        <v>0</v>
      </c>
      <c r="P1028" s="147">
        <f t="shared" si="1097"/>
        <v>0</v>
      </c>
      <c r="Q1028" s="147">
        <f t="shared" si="1097"/>
        <v>0</v>
      </c>
      <c r="R1028" s="147">
        <f t="shared" si="1097"/>
        <v>0</v>
      </c>
      <c r="S1028" s="147">
        <f t="shared" si="1097"/>
        <v>0</v>
      </c>
      <c r="T1028" s="147">
        <f t="shared" si="1097"/>
        <v>0</v>
      </c>
      <c r="U1028" s="167">
        <f t="shared" si="1094"/>
        <v>0</v>
      </c>
    </row>
    <row r="1029" spans="1:21" ht="15.75" hidden="1" x14ac:dyDescent="0.25">
      <c r="A1029" s="2">
        <f t="shared" si="1092"/>
        <v>5</v>
      </c>
      <c r="B1029" s="88">
        <f t="shared" si="1092"/>
        <v>0</v>
      </c>
      <c r="C1029" s="88">
        <f t="shared" si="1092"/>
        <v>0</v>
      </c>
      <c r="D1029" s="2">
        <f t="shared" si="1092"/>
        <v>0</v>
      </c>
      <c r="E1029" s="127">
        <f t="shared" si="1092"/>
        <v>0</v>
      </c>
      <c r="H1029" s="138">
        <v>0</v>
      </c>
      <c r="I1029" s="147">
        <f t="shared" ref="I1029:T1029" si="1098">ROUND((H891+I891)/2,0)</f>
        <v>0</v>
      </c>
      <c r="J1029" s="147">
        <f t="shared" si="1098"/>
        <v>0</v>
      </c>
      <c r="K1029" s="147">
        <f t="shared" si="1098"/>
        <v>0</v>
      </c>
      <c r="L1029" s="147">
        <f t="shared" si="1098"/>
        <v>0</v>
      </c>
      <c r="M1029" s="147">
        <f t="shared" si="1098"/>
        <v>0</v>
      </c>
      <c r="N1029" s="147">
        <f t="shared" si="1098"/>
        <v>0</v>
      </c>
      <c r="O1029" s="147">
        <f t="shared" si="1098"/>
        <v>0</v>
      </c>
      <c r="P1029" s="147">
        <f t="shared" si="1098"/>
        <v>0</v>
      </c>
      <c r="Q1029" s="147">
        <f t="shared" si="1098"/>
        <v>0</v>
      </c>
      <c r="R1029" s="147">
        <f t="shared" si="1098"/>
        <v>0</v>
      </c>
      <c r="S1029" s="147">
        <f t="shared" si="1098"/>
        <v>0</v>
      </c>
      <c r="T1029" s="147">
        <f t="shared" si="1098"/>
        <v>0</v>
      </c>
      <c r="U1029" s="167">
        <f t="shared" si="1094"/>
        <v>0</v>
      </c>
    </row>
    <row r="1030" spans="1:21" ht="15.75" hidden="1" x14ac:dyDescent="0.25">
      <c r="A1030" s="2">
        <f t="shared" si="1092"/>
        <v>6</v>
      </c>
      <c r="B1030" s="88">
        <f t="shared" si="1092"/>
        <v>0</v>
      </c>
      <c r="C1030" s="88">
        <f t="shared" si="1092"/>
        <v>0</v>
      </c>
      <c r="D1030" s="2">
        <f t="shared" si="1092"/>
        <v>0</v>
      </c>
      <c r="E1030" s="127">
        <f t="shared" si="1092"/>
        <v>0</v>
      </c>
      <c r="H1030" s="138">
        <v>0</v>
      </c>
      <c r="I1030" s="147">
        <f t="shared" ref="I1030:T1030" si="1099">ROUND((H892+I892)/2,0)</f>
        <v>0</v>
      </c>
      <c r="J1030" s="147">
        <f t="shared" si="1099"/>
        <v>0</v>
      </c>
      <c r="K1030" s="147">
        <f t="shared" si="1099"/>
        <v>0</v>
      </c>
      <c r="L1030" s="147">
        <f t="shared" si="1099"/>
        <v>0</v>
      </c>
      <c r="M1030" s="147">
        <f t="shared" si="1099"/>
        <v>0</v>
      </c>
      <c r="N1030" s="147">
        <f t="shared" si="1099"/>
        <v>0</v>
      </c>
      <c r="O1030" s="147">
        <f t="shared" si="1099"/>
        <v>0</v>
      </c>
      <c r="P1030" s="147">
        <f t="shared" si="1099"/>
        <v>0</v>
      </c>
      <c r="Q1030" s="147">
        <f t="shared" si="1099"/>
        <v>0</v>
      </c>
      <c r="R1030" s="147">
        <f t="shared" si="1099"/>
        <v>0</v>
      </c>
      <c r="S1030" s="147">
        <f t="shared" si="1099"/>
        <v>0</v>
      </c>
      <c r="T1030" s="147">
        <f t="shared" si="1099"/>
        <v>0</v>
      </c>
      <c r="U1030" s="167">
        <f t="shared" si="1094"/>
        <v>0</v>
      </c>
    </row>
    <row r="1031" spans="1:21" ht="15.75" hidden="1" x14ac:dyDescent="0.25">
      <c r="A1031" s="2">
        <f t="shared" si="1092"/>
        <v>7</v>
      </c>
      <c r="B1031" s="88">
        <f t="shared" si="1092"/>
        <v>0</v>
      </c>
      <c r="C1031" s="88">
        <f t="shared" si="1092"/>
        <v>0</v>
      </c>
      <c r="D1031" s="2">
        <f t="shared" si="1092"/>
        <v>0</v>
      </c>
      <c r="E1031" s="127">
        <f t="shared" si="1092"/>
        <v>0</v>
      </c>
      <c r="H1031" s="138">
        <v>0</v>
      </c>
      <c r="I1031" s="147">
        <f t="shared" ref="I1031:T1031" si="1100">ROUND((H893+I893)/2,0)</f>
        <v>0</v>
      </c>
      <c r="J1031" s="147">
        <f t="shared" si="1100"/>
        <v>0</v>
      </c>
      <c r="K1031" s="147">
        <f t="shared" si="1100"/>
        <v>0</v>
      </c>
      <c r="L1031" s="147">
        <f t="shared" si="1100"/>
        <v>0</v>
      </c>
      <c r="M1031" s="147">
        <f t="shared" si="1100"/>
        <v>0</v>
      </c>
      <c r="N1031" s="147">
        <f t="shared" si="1100"/>
        <v>0</v>
      </c>
      <c r="O1031" s="147">
        <f t="shared" si="1100"/>
        <v>0</v>
      </c>
      <c r="P1031" s="147">
        <f t="shared" si="1100"/>
        <v>0</v>
      </c>
      <c r="Q1031" s="147">
        <f t="shared" si="1100"/>
        <v>0</v>
      </c>
      <c r="R1031" s="147">
        <f t="shared" si="1100"/>
        <v>0</v>
      </c>
      <c r="S1031" s="147">
        <f t="shared" si="1100"/>
        <v>0</v>
      </c>
      <c r="T1031" s="147">
        <f t="shared" si="1100"/>
        <v>0</v>
      </c>
      <c r="U1031" s="167">
        <f t="shared" si="1094"/>
        <v>0</v>
      </c>
    </row>
    <row r="1032" spans="1:21" ht="15.75" hidden="1" x14ac:dyDescent="0.25">
      <c r="A1032" s="2">
        <f t="shared" si="1092"/>
        <v>8</v>
      </c>
      <c r="B1032" s="88">
        <f t="shared" si="1092"/>
        <v>0</v>
      </c>
      <c r="C1032" s="88">
        <f t="shared" si="1092"/>
        <v>0</v>
      </c>
      <c r="D1032" s="2">
        <f t="shared" si="1092"/>
        <v>0</v>
      </c>
      <c r="E1032" s="127">
        <f t="shared" si="1092"/>
        <v>0</v>
      </c>
      <c r="H1032" s="138">
        <v>0</v>
      </c>
      <c r="I1032" s="147">
        <f t="shared" ref="I1032:T1032" si="1101">ROUND((H894+I894)/2,0)</f>
        <v>0</v>
      </c>
      <c r="J1032" s="147">
        <f t="shared" si="1101"/>
        <v>0</v>
      </c>
      <c r="K1032" s="147">
        <f t="shared" si="1101"/>
        <v>0</v>
      </c>
      <c r="L1032" s="147">
        <f t="shared" si="1101"/>
        <v>0</v>
      </c>
      <c r="M1032" s="147">
        <f t="shared" si="1101"/>
        <v>0</v>
      </c>
      <c r="N1032" s="147">
        <f t="shared" si="1101"/>
        <v>0</v>
      </c>
      <c r="O1032" s="147">
        <f t="shared" si="1101"/>
        <v>0</v>
      </c>
      <c r="P1032" s="147">
        <f t="shared" si="1101"/>
        <v>0</v>
      </c>
      <c r="Q1032" s="147">
        <f t="shared" si="1101"/>
        <v>0</v>
      </c>
      <c r="R1032" s="147">
        <f t="shared" si="1101"/>
        <v>0</v>
      </c>
      <c r="S1032" s="147">
        <f t="shared" si="1101"/>
        <v>0</v>
      </c>
      <c r="T1032" s="147">
        <f t="shared" si="1101"/>
        <v>0</v>
      </c>
      <c r="U1032" s="167">
        <f t="shared" si="1094"/>
        <v>0</v>
      </c>
    </row>
    <row r="1033" spans="1:21" ht="15.75" hidden="1" x14ac:dyDescent="0.25">
      <c r="A1033" s="2">
        <f t="shared" si="1092"/>
        <v>9</v>
      </c>
      <c r="B1033" s="88">
        <f t="shared" si="1092"/>
        <v>0</v>
      </c>
      <c r="C1033" s="88">
        <f t="shared" si="1092"/>
        <v>0</v>
      </c>
      <c r="D1033" s="2">
        <f t="shared" si="1092"/>
        <v>0</v>
      </c>
      <c r="E1033" s="127">
        <f t="shared" si="1092"/>
        <v>0</v>
      </c>
      <c r="H1033" s="138">
        <v>0</v>
      </c>
      <c r="I1033" s="147">
        <f t="shared" ref="I1033:T1033" si="1102">ROUND((H895+I895)/2,0)</f>
        <v>0</v>
      </c>
      <c r="J1033" s="147">
        <f t="shared" si="1102"/>
        <v>0</v>
      </c>
      <c r="K1033" s="147">
        <f t="shared" si="1102"/>
        <v>0</v>
      </c>
      <c r="L1033" s="147">
        <f t="shared" si="1102"/>
        <v>0</v>
      </c>
      <c r="M1033" s="147">
        <f t="shared" si="1102"/>
        <v>0</v>
      </c>
      <c r="N1033" s="147">
        <f t="shared" si="1102"/>
        <v>0</v>
      </c>
      <c r="O1033" s="147">
        <f t="shared" si="1102"/>
        <v>0</v>
      </c>
      <c r="P1033" s="147">
        <f t="shared" si="1102"/>
        <v>0</v>
      </c>
      <c r="Q1033" s="147">
        <f t="shared" si="1102"/>
        <v>0</v>
      </c>
      <c r="R1033" s="147">
        <f t="shared" si="1102"/>
        <v>0</v>
      </c>
      <c r="S1033" s="147">
        <f t="shared" si="1102"/>
        <v>0</v>
      </c>
      <c r="T1033" s="147">
        <f t="shared" si="1102"/>
        <v>0</v>
      </c>
      <c r="U1033" s="167">
        <f t="shared" si="1094"/>
        <v>0</v>
      </c>
    </row>
    <row r="1034" spans="1:21" ht="15.75" hidden="1" x14ac:dyDescent="0.25">
      <c r="A1034" s="2">
        <f t="shared" si="1092"/>
        <v>10</v>
      </c>
      <c r="B1034" s="88">
        <f t="shared" si="1092"/>
        <v>0</v>
      </c>
      <c r="C1034" s="88">
        <f t="shared" si="1092"/>
        <v>0</v>
      </c>
      <c r="D1034" s="2">
        <f t="shared" si="1092"/>
        <v>0</v>
      </c>
      <c r="E1034" s="127">
        <f t="shared" si="1092"/>
        <v>0</v>
      </c>
      <c r="H1034" s="138">
        <v>0</v>
      </c>
      <c r="I1034" s="147">
        <f t="shared" ref="I1034:T1034" si="1103">ROUND((H896+I896)/2,0)</f>
        <v>0</v>
      </c>
      <c r="J1034" s="147">
        <f t="shared" si="1103"/>
        <v>0</v>
      </c>
      <c r="K1034" s="147">
        <f t="shared" si="1103"/>
        <v>0</v>
      </c>
      <c r="L1034" s="147">
        <f t="shared" si="1103"/>
        <v>0</v>
      </c>
      <c r="M1034" s="147">
        <f t="shared" si="1103"/>
        <v>0</v>
      </c>
      <c r="N1034" s="147">
        <f t="shared" si="1103"/>
        <v>0</v>
      </c>
      <c r="O1034" s="147">
        <f t="shared" si="1103"/>
        <v>0</v>
      </c>
      <c r="P1034" s="147">
        <f t="shared" si="1103"/>
        <v>0</v>
      </c>
      <c r="Q1034" s="147">
        <f t="shared" si="1103"/>
        <v>0</v>
      </c>
      <c r="R1034" s="147">
        <f t="shared" si="1103"/>
        <v>0</v>
      </c>
      <c r="S1034" s="147">
        <f t="shared" si="1103"/>
        <v>0</v>
      </c>
      <c r="T1034" s="147">
        <f t="shared" si="1103"/>
        <v>0</v>
      </c>
      <c r="U1034" s="167">
        <f t="shared" si="1094"/>
        <v>0</v>
      </c>
    </row>
    <row r="1035" spans="1:21" ht="15.75" hidden="1" x14ac:dyDescent="0.25">
      <c r="A1035" s="2">
        <f t="shared" ref="A1035:E1044" si="1104">A897</f>
        <v>11</v>
      </c>
      <c r="B1035" s="88">
        <f t="shared" si="1104"/>
        <v>0</v>
      </c>
      <c r="C1035" s="88">
        <f t="shared" si="1104"/>
        <v>0</v>
      </c>
      <c r="D1035" s="2">
        <f t="shared" si="1104"/>
        <v>0</v>
      </c>
      <c r="E1035" s="127">
        <f t="shared" si="1104"/>
        <v>0</v>
      </c>
      <c r="H1035" s="138">
        <v>0</v>
      </c>
      <c r="I1035" s="147">
        <f t="shared" ref="I1035:T1035" si="1105">ROUND((H897+I897)/2,0)</f>
        <v>0</v>
      </c>
      <c r="J1035" s="147">
        <f t="shared" si="1105"/>
        <v>0</v>
      </c>
      <c r="K1035" s="147">
        <f t="shared" si="1105"/>
        <v>0</v>
      </c>
      <c r="L1035" s="147">
        <f t="shared" si="1105"/>
        <v>0</v>
      </c>
      <c r="M1035" s="147">
        <f t="shared" si="1105"/>
        <v>0</v>
      </c>
      <c r="N1035" s="147">
        <f t="shared" si="1105"/>
        <v>0</v>
      </c>
      <c r="O1035" s="147">
        <f t="shared" si="1105"/>
        <v>0</v>
      </c>
      <c r="P1035" s="147">
        <f t="shared" si="1105"/>
        <v>0</v>
      </c>
      <c r="Q1035" s="147">
        <f t="shared" si="1105"/>
        <v>0</v>
      </c>
      <c r="R1035" s="147">
        <f t="shared" si="1105"/>
        <v>0</v>
      </c>
      <c r="S1035" s="147">
        <f t="shared" si="1105"/>
        <v>0</v>
      </c>
      <c r="T1035" s="147">
        <f t="shared" si="1105"/>
        <v>0</v>
      </c>
      <c r="U1035" s="167">
        <f t="shared" si="1094"/>
        <v>0</v>
      </c>
    </row>
    <row r="1036" spans="1:21" ht="15.75" hidden="1" x14ac:dyDescent="0.25">
      <c r="A1036" s="2">
        <f t="shared" si="1104"/>
        <v>12</v>
      </c>
      <c r="B1036" s="88">
        <f t="shared" si="1104"/>
        <v>0</v>
      </c>
      <c r="C1036" s="88">
        <f t="shared" si="1104"/>
        <v>0</v>
      </c>
      <c r="D1036" s="2">
        <f t="shared" si="1104"/>
        <v>0</v>
      </c>
      <c r="E1036" s="127">
        <f t="shared" si="1104"/>
        <v>0</v>
      </c>
      <c r="H1036" s="138">
        <v>0</v>
      </c>
      <c r="I1036" s="147">
        <f t="shared" ref="I1036:T1036" si="1106">ROUND((H898+I898)/2,0)</f>
        <v>0</v>
      </c>
      <c r="J1036" s="147">
        <f t="shared" si="1106"/>
        <v>0</v>
      </c>
      <c r="K1036" s="147">
        <f t="shared" si="1106"/>
        <v>0</v>
      </c>
      <c r="L1036" s="147">
        <f t="shared" si="1106"/>
        <v>0</v>
      </c>
      <c r="M1036" s="147">
        <f t="shared" si="1106"/>
        <v>0</v>
      </c>
      <c r="N1036" s="147">
        <f t="shared" si="1106"/>
        <v>0</v>
      </c>
      <c r="O1036" s="147">
        <f t="shared" si="1106"/>
        <v>0</v>
      </c>
      <c r="P1036" s="147">
        <f t="shared" si="1106"/>
        <v>0</v>
      </c>
      <c r="Q1036" s="147">
        <f t="shared" si="1106"/>
        <v>0</v>
      </c>
      <c r="R1036" s="147">
        <f t="shared" si="1106"/>
        <v>0</v>
      </c>
      <c r="S1036" s="147">
        <f t="shared" si="1106"/>
        <v>0</v>
      </c>
      <c r="T1036" s="147">
        <f t="shared" si="1106"/>
        <v>0</v>
      </c>
      <c r="U1036" s="167">
        <f t="shared" si="1094"/>
        <v>0</v>
      </c>
    </row>
    <row r="1037" spans="1:21" ht="15.75" hidden="1" x14ac:dyDescent="0.25">
      <c r="A1037" s="2">
        <f t="shared" si="1104"/>
        <v>13</v>
      </c>
      <c r="B1037" s="88">
        <f t="shared" si="1104"/>
        <v>0</v>
      </c>
      <c r="C1037" s="88">
        <f t="shared" si="1104"/>
        <v>0</v>
      </c>
      <c r="D1037" s="2">
        <f t="shared" si="1104"/>
        <v>0</v>
      </c>
      <c r="E1037" s="127">
        <f t="shared" si="1104"/>
        <v>0</v>
      </c>
      <c r="H1037" s="138">
        <v>0</v>
      </c>
      <c r="I1037" s="147">
        <f t="shared" ref="I1037:T1037" si="1107">ROUND((H899+I899)/2,0)</f>
        <v>0</v>
      </c>
      <c r="J1037" s="147">
        <f t="shared" si="1107"/>
        <v>0</v>
      </c>
      <c r="K1037" s="147">
        <f t="shared" si="1107"/>
        <v>0</v>
      </c>
      <c r="L1037" s="147">
        <f t="shared" si="1107"/>
        <v>0</v>
      </c>
      <c r="M1037" s="147">
        <f t="shared" si="1107"/>
        <v>0</v>
      </c>
      <c r="N1037" s="147">
        <f t="shared" si="1107"/>
        <v>0</v>
      </c>
      <c r="O1037" s="147">
        <f t="shared" si="1107"/>
        <v>0</v>
      </c>
      <c r="P1037" s="147">
        <f t="shared" si="1107"/>
        <v>0</v>
      </c>
      <c r="Q1037" s="147">
        <f t="shared" si="1107"/>
        <v>0</v>
      </c>
      <c r="R1037" s="147">
        <f t="shared" si="1107"/>
        <v>0</v>
      </c>
      <c r="S1037" s="147">
        <f t="shared" si="1107"/>
        <v>0</v>
      </c>
      <c r="T1037" s="147">
        <f t="shared" si="1107"/>
        <v>0</v>
      </c>
      <c r="U1037" s="167">
        <f t="shared" si="1094"/>
        <v>0</v>
      </c>
    </row>
    <row r="1038" spans="1:21" ht="15.75" hidden="1" x14ac:dyDescent="0.25">
      <c r="A1038" s="2">
        <f t="shared" si="1104"/>
        <v>14</v>
      </c>
      <c r="B1038" s="88">
        <f t="shared" si="1104"/>
        <v>0</v>
      </c>
      <c r="C1038" s="88">
        <f t="shared" si="1104"/>
        <v>0</v>
      </c>
      <c r="D1038" s="2">
        <f t="shared" si="1104"/>
        <v>0</v>
      </c>
      <c r="E1038" s="127">
        <f t="shared" si="1104"/>
        <v>0</v>
      </c>
      <c r="H1038" s="138">
        <v>0</v>
      </c>
      <c r="I1038" s="147">
        <f t="shared" ref="I1038:T1038" si="1108">ROUND((H900+I900)/2,0)</f>
        <v>0</v>
      </c>
      <c r="J1038" s="147">
        <f t="shared" si="1108"/>
        <v>0</v>
      </c>
      <c r="K1038" s="147">
        <f t="shared" si="1108"/>
        <v>0</v>
      </c>
      <c r="L1038" s="147">
        <f t="shared" si="1108"/>
        <v>0</v>
      </c>
      <c r="M1038" s="147">
        <f t="shared" si="1108"/>
        <v>0</v>
      </c>
      <c r="N1038" s="147">
        <f t="shared" si="1108"/>
        <v>0</v>
      </c>
      <c r="O1038" s="147">
        <f t="shared" si="1108"/>
        <v>0</v>
      </c>
      <c r="P1038" s="147">
        <f t="shared" si="1108"/>
        <v>0</v>
      </c>
      <c r="Q1038" s="147">
        <f t="shared" si="1108"/>
        <v>0</v>
      </c>
      <c r="R1038" s="147">
        <f t="shared" si="1108"/>
        <v>0</v>
      </c>
      <c r="S1038" s="147">
        <f t="shared" si="1108"/>
        <v>0</v>
      </c>
      <c r="T1038" s="147">
        <f t="shared" si="1108"/>
        <v>0</v>
      </c>
      <c r="U1038" s="167">
        <f t="shared" si="1094"/>
        <v>0</v>
      </c>
    </row>
    <row r="1039" spans="1:21" ht="15.75" hidden="1" x14ac:dyDescent="0.25">
      <c r="A1039" s="2">
        <f t="shared" si="1104"/>
        <v>15</v>
      </c>
      <c r="B1039" s="88">
        <f t="shared" si="1104"/>
        <v>0</v>
      </c>
      <c r="C1039" s="88">
        <f t="shared" si="1104"/>
        <v>0</v>
      </c>
      <c r="D1039" s="2">
        <f t="shared" si="1104"/>
        <v>0</v>
      </c>
      <c r="E1039" s="127">
        <f t="shared" si="1104"/>
        <v>0</v>
      </c>
      <c r="H1039" s="138">
        <v>0</v>
      </c>
      <c r="I1039" s="147">
        <f t="shared" ref="I1039:T1039" si="1109">ROUND((H901+I901)/2,0)</f>
        <v>0</v>
      </c>
      <c r="J1039" s="147">
        <f t="shared" si="1109"/>
        <v>0</v>
      </c>
      <c r="K1039" s="147">
        <f t="shared" si="1109"/>
        <v>0</v>
      </c>
      <c r="L1039" s="147">
        <f t="shared" si="1109"/>
        <v>0</v>
      </c>
      <c r="M1039" s="147">
        <f t="shared" si="1109"/>
        <v>0</v>
      </c>
      <c r="N1039" s="147">
        <f t="shared" si="1109"/>
        <v>0</v>
      </c>
      <c r="O1039" s="147">
        <f t="shared" si="1109"/>
        <v>0</v>
      </c>
      <c r="P1039" s="147">
        <f t="shared" si="1109"/>
        <v>0</v>
      </c>
      <c r="Q1039" s="147">
        <f t="shared" si="1109"/>
        <v>0</v>
      </c>
      <c r="R1039" s="147">
        <f t="shared" si="1109"/>
        <v>0</v>
      </c>
      <c r="S1039" s="147">
        <f t="shared" si="1109"/>
        <v>0</v>
      </c>
      <c r="T1039" s="147">
        <f t="shared" si="1109"/>
        <v>0</v>
      </c>
      <c r="U1039" s="167">
        <f t="shared" si="1094"/>
        <v>0</v>
      </c>
    </row>
    <row r="1040" spans="1:21" ht="15.75" hidden="1" x14ac:dyDescent="0.25">
      <c r="A1040" s="2">
        <f t="shared" si="1104"/>
        <v>16</v>
      </c>
      <c r="B1040" s="88">
        <f t="shared" si="1104"/>
        <v>0</v>
      </c>
      <c r="C1040" s="88">
        <f t="shared" si="1104"/>
        <v>0</v>
      </c>
      <c r="D1040" s="2">
        <f t="shared" si="1104"/>
        <v>0</v>
      </c>
      <c r="E1040" s="127">
        <f t="shared" si="1104"/>
        <v>0</v>
      </c>
      <c r="H1040" s="138">
        <v>0</v>
      </c>
      <c r="I1040" s="147">
        <f t="shared" ref="I1040:T1040" si="1110">ROUND((H902+I902)/2,0)</f>
        <v>0</v>
      </c>
      <c r="J1040" s="147">
        <f t="shared" si="1110"/>
        <v>0</v>
      </c>
      <c r="K1040" s="147">
        <f t="shared" si="1110"/>
        <v>0</v>
      </c>
      <c r="L1040" s="147">
        <f t="shared" si="1110"/>
        <v>0</v>
      </c>
      <c r="M1040" s="147">
        <f t="shared" si="1110"/>
        <v>0</v>
      </c>
      <c r="N1040" s="147">
        <f t="shared" si="1110"/>
        <v>0</v>
      </c>
      <c r="O1040" s="147">
        <f t="shared" si="1110"/>
        <v>0</v>
      </c>
      <c r="P1040" s="147">
        <f t="shared" si="1110"/>
        <v>0</v>
      </c>
      <c r="Q1040" s="147">
        <f t="shared" si="1110"/>
        <v>0</v>
      </c>
      <c r="R1040" s="147">
        <f t="shared" si="1110"/>
        <v>0</v>
      </c>
      <c r="S1040" s="147">
        <f t="shared" si="1110"/>
        <v>0</v>
      </c>
      <c r="T1040" s="147">
        <f t="shared" si="1110"/>
        <v>0</v>
      </c>
      <c r="U1040" s="167">
        <f t="shared" si="1094"/>
        <v>0</v>
      </c>
    </row>
    <row r="1041" spans="1:21" ht="15.75" hidden="1" x14ac:dyDescent="0.25">
      <c r="A1041" s="2">
        <f t="shared" si="1104"/>
        <v>17</v>
      </c>
      <c r="B1041" s="88">
        <f t="shared" si="1104"/>
        <v>0</v>
      </c>
      <c r="C1041" s="88">
        <f t="shared" si="1104"/>
        <v>0</v>
      </c>
      <c r="D1041" s="2">
        <f t="shared" si="1104"/>
        <v>0</v>
      </c>
      <c r="E1041" s="127">
        <f t="shared" si="1104"/>
        <v>0</v>
      </c>
      <c r="H1041" s="138">
        <v>0</v>
      </c>
      <c r="I1041" s="147">
        <f t="shared" ref="I1041:T1041" si="1111">ROUND((H903+I903)/2,0)</f>
        <v>0</v>
      </c>
      <c r="J1041" s="147">
        <f t="shared" si="1111"/>
        <v>0</v>
      </c>
      <c r="K1041" s="147">
        <f t="shared" si="1111"/>
        <v>0</v>
      </c>
      <c r="L1041" s="147">
        <f t="shared" si="1111"/>
        <v>0</v>
      </c>
      <c r="M1041" s="147">
        <f t="shared" si="1111"/>
        <v>0</v>
      </c>
      <c r="N1041" s="147">
        <f t="shared" si="1111"/>
        <v>0</v>
      </c>
      <c r="O1041" s="147">
        <f t="shared" si="1111"/>
        <v>0</v>
      </c>
      <c r="P1041" s="147">
        <f t="shared" si="1111"/>
        <v>0</v>
      </c>
      <c r="Q1041" s="147">
        <f t="shared" si="1111"/>
        <v>0</v>
      </c>
      <c r="R1041" s="147">
        <f t="shared" si="1111"/>
        <v>0</v>
      </c>
      <c r="S1041" s="147">
        <f t="shared" si="1111"/>
        <v>0</v>
      </c>
      <c r="T1041" s="147">
        <f t="shared" si="1111"/>
        <v>0</v>
      </c>
      <c r="U1041" s="167">
        <f t="shared" si="1094"/>
        <v>0</v>
      </c>
    </row>
    <row r="1042" spans="1:21" ht="15.75" hidden="1" x14ac:dyDescent="0.25">
      <c r="A1042" s="2">
        <f t="shared" si="1104"/>
        <v>18</v>
      </c>
      <c r="B1042" s="88">
        <f t="shared" si="1104"/>
        <v>0</v>
      </c>
      <c r="C1042" s="88">
        <f t="shared" si="1104"/>
        <v>0</v>
      </c>
      <c r="D1042" s="2">
        <f t="shared" si="1104"/>
        <v>0</v>
      </c>
      <c r="E1042" s="127">
        <f t="shared" si="1104"/>
        <v>0</v>
      </c>
      <c r="H1042" s="138">
        <v>0</v>
      </c>
      <c r="I1042" s="147">
        <f t="shared" ref="I1042:T1042" si="1112">ROUND((H904+I904)/2,0)</f>
        <v>0</v>
      </c>
      <c r="J1042" s="147">
        <f t="shared" si="1112"/>
        <v>0</v>
      </c>
      <c r="K1042" s="147">
        <f t="shared" si="1112"/>
        <v>0</v>
      </c>
      <c r="L1042" s="147">
        <f t="shared" si="1112"/>
        <v>0</v>
      </c>
      <c r="M1042" s="147">
        <f t="shared" si="1112"/>
        <v>0</v>
      </c>
      <c r="N1042" s="147">
        <f t="shared" si="1112"/>
        <v>0</v>
      </c>
      <c r="O1042" s="147">
        <f t="shared" si="1112"/>
        <v>0</v>
      </c>
      <c r="P1042" s="147">
        <f t="shared" si="1112"/>
        <v>0</v>
      </c>
      <c r="Q1042" s="147">
        <f t="shared" si="1112"/>
        <v>0</v>
      </c>
      <c r="R1042" s="147">
        <f t="shared" si="1112"/>
        <v>0</v>
      </c>
      <c r="S1042" s="147">
        <f t="shared" si="1112"/>
        <v>0</v>
      </c>
      <c r="T1042" s="147">
        <f t="shared" si="1112"/>
        <v>0</v>
      </c>
      <c r="U1042" s="167">
        <f t="shared" si="1094"/>
        <v>0</v>
      </c>
    </row>
    <row r="1043" spans="1:21" ht="15.75" hidden="1" x14ac:dyDescent="0.25">
      <c r="A1043" s="2">
        <f t="shared" si="1104"/>
        <v>19</v>
      </c>
      <c r="B1043" s="88">
        <f t="shared" si="1104"/>
        <v>0</v>
      </c>
      <c r="C1043" s="88">
        <f t="shared" si="1104"/>
        <v>0</v>
      </c>
      <c r="D1043" s="2">
        <f t="shared" si="1104"/>
        <v>0</v>
      </c>
      <c r="E1043" s="127">
        <f t="shared" si="1104"/>
        <v>0</v>
      </c>
      <c r="H1043" s="138">
        <v>0</v>
      </c>
      <c r="I1043" s="147">
        <f t="shared" ref="I1043:T1043" si="1113">ROUND((H905+I905)/2,0)</f>
        <v>0</v>
      </c>
      <c r="J1043" s="147">
        <f t="shared" si="1113"/>
        <v>0</v>
      </c>
      <c r="K1043" s="147">
        <f t="shared" si="1113"/>
        <v>0</v>
      </c>
      <c r="L1043" s="147">
        <f t="shared" si="1113"/>
        <v>0</v>
      </c>
      <c r="M1043" s="147">
        <f t="shared" si="1113"/>
        <v>0</v>
      </c>
      <c r="N1043" s="147">
        <f t="shared" si="1113"/>
        <v>0</v>
      </c>
      <c r="O1043" s="147">
        <f t="shared" si="1113"/>
        <v>0</v>
      </c>
      <c r="P1043" s="147">
        <f t="shared" si="1113"/>
        <v>0</v>
      </c>
      <c r="Q1043" s="147">
        <f t="shared" si="1113"/>
        <v>0</v>
      </c>
      <c r="R1043" s="147">
        <f t="shared" si="1113"/>
        <v>0</v>
      </c>
      <c r="S1043" s="147">
        <f t="shared" si="1113"/>
        <v>0</v>
      </c>
      <c r="T1043" s="147">
        <f t="shared" si="1113"/>
        <v>0</v>
      </c>
      <c r="U1043" s="167">
        <f t="shared" si="1094"/>
        <v>0</v>
      </c>
    </row>
    <row r="1044" spans="1:21" ht="15.75" hidden="1" x14ac:dyDescent="0.25">
      <c r="A1044" s="2">
        <f t="shared" si="1104"/>
        <v>20</v>
      </c>
      <c r="B1044" s="88">
        <f t="shared" si="1104"/>
        <v>0</v>
      </c>
      <c r="C1044" s="88">
        <f t="shared" si="1104"/>
        <v>0</v>
      </c>
      <c r="D1044" s="2">
        <f t="shared" si="1104"/>
        <v>0</v>
      </c>
      <c r="E1044" s="127">
        <f t="shared" si="1104"/>
        <v>0</v>
      </c>
      <c r="H1044" s="138">
        <v>0</v>
      </c>
      <c r="I1044" s="147">
        <f t="shared" ref="I1044:T1044" si="1114">ROUND((H906+I906)/2,0)</f>
        <v>0</v>
      </c>
      <c r="J1044" s="147">
        <f t="shared" si="1114"/>
        <v>0</v>
      </c>
      <c r="K1044" s="147">
        <f t="shared" si="1114"/>
        <v>0</v>
      </c>
      <c r="L1044" s="147">
        <f t="shared" si="1114"/>
        <v>0</v>
      </c>
      <c r="M1044" s="147">
        <f t="shared" si="1114"/>
        <v>0</v>
      </c>
      <c r="N1044" s="147">
        <f t="shared" si="1114"/>
        <v>0</v>
      </c>
      <c r="O1044" s="147">
        <f t="shared" si="1114"/>
        <v>0</v>
      </c>
      <c r="P1044" s="147">
        <f t="shared" si="1114"/>
        <v>0</v>
      </c>
      <c r="Q1044" s="147">
        <f t="shared" si="1114"/>
        <v>0</v>
      </c>
      <c r="R1044" s="147">
        <f t="shared" si="1114"/>
        <v>0</v>
      </c>
      <c r="S1044" s="147">
        <f t="shared" si="1114"/>
        <v>0</v>
      </c>
      <c r="T1044" s="147">
        <f t="shared" si="1114"/>
        <v>0</v>
      </c>
      <c r="U1044" s="167">
        <f t="shared" si="1094"/>
        <v>0</v>
      </c>
    </row>
    <row r="1045" spans="1:21" ht="15.75" hidden="1" x14ac:dyDescent="0.25">
      <c r="A1045" s="2">
        <f t="shared" ref="A1045:E1054" si="1115">A907</f>
        <v>21</v>
      </c>
      <c r="B1045" s="88">
        <f t="shared" si="1115"/>
        <v>0</v>
      </c>
      <c r="C1045" s="88">
        <f t="shared" si="1115"/>
        <v>0</v>
      </c>
      <c r="D1045" s="2">
        <f t="shared" si="1115"/>
        <v>0</v>
      </c>
      <c r="E1045" s="127">
        <f t="shared" si="1115"/>
        <v>0</v>
      </c>
      <c r="H1045" s="138">
        <v>0</v>
      </c>
      <c r="I1045" s="147">
        <f t="shared" ref="I1045:T1045" si="1116">ROUND((H907+I907)/2,0)</f>
        <v>0</v>
      </c>
      <c r="J1045" s="147">
        <f t="shared" si="1116"/>
        <v>0</v>
      </c>
      <c r="K1045" s="147">
        <f t="shared" si="1116"/>
        <v>0</v>
      </c>
      <c r="L1045" s="147">
        <f t="shared" si="1116"/>
        <v>0</v>
      </c>
      <c r="M1045" s="147">
        <f t="shared" si="1116"/>
        <v>0</v>
      </c>
      <c r="N1045" s="147">
        <f t="shared" si="1116"/>
        <v>0</v>
      </c>
      <c r="O1045" s="147">
        <f t="shared" si="1116"/>
        <v>0</v>
      </c>
      <c r="P1045" s="147">
        <f t="shared" si="1116"/>
        <v>0</v>
      </c>
      <c r="Q1045" s="147">
        <f t="shared" si="1116"/>
        <v>0</v>
      </c>
      <c r="R1045" s="147">
        <f t="shared" si="1116"/>
        <v>0</v>
      </c>
      <c r="S1045" s="147">
        <f t="shared" si="1116"/>
        <v>0</v>
      </c>
      <c r="T1045" s="147">
        <f t="shared" si="1116"/>
        <v>0</v>
      </c>
      <c r="U1045" s="167">
        <f t="shared" si="1094"/>
        <v>0</v>
      </c>
    </row>
    <row r="1046" spans="1:21" ht="15.75" hidden="1" x14ac:dyDescent="0.25">
      <c r="A1046" s="2">
        <f t="shared" si="1115"/>
        <v>22</v>
      </c>
      <c r="B1046" s="88">
        <f t="shared" si="1115"/>
        <v>0</v>
      </c>
      <c r="C1046" s="88">
        <f t="shared" si="1115"/>
        <v>0</v>
      </c>
      <c r="D1046" s="2">
        <f t="shared" si="1115"/>
        <v>0</v>
      </c>
      <c r="E1046" s="127">
        <f t="shared" si="1115"/>
        <v>0</v>
      </c>
      <c r="H1046" s="138">
        <v>0</v>
      </c>
      <c r="I1046" s="147">
        <f t="shared" ref="I1046:T1046" si="1117">ROUND((H908+I908)/2,0)</f>
        <v>0</v>
      </c>
      <c r="J1046" s="147">
        <f t="shared" si="1117"/>
        <v>0</v>
      </c>
      <c r="K1046" s="147">
        <f t="shared" si="1117"/>
        <v>0</v>
      </c>
      <c r="L1046" s="147">
        <f t="shared" si="1117"/>
        <v>0</v>
      </c>
      <c r="M1046" s="147">
        <f t="shared" si="1117"/>
        <v>0</v>
      </c>
      <c r="N1046" s="147">
        <f t="shared" si="1117"/>
        <v>0</v>
      </c>
      <c r="O1046" s="147">
        <f t="shared" si="1117"/>
        <v>0</v>
      </c>
      <c r="P1046" s="147">
        <f t="shared" si="1117"/>
        <v>0</v>
      </c>
      <c r="Q1046" s="147">
        <f t="shared" si="1117"/>
        <v>0</v>
      </c>
      <c r="R1046" s="147">
        <f t="shared" si="1117"/>
        <v>0</v>
      </c>
      <c r="S1046" s="147">
        <f t="shared" si="1117"/>
        <v>0</v>
      </c>
      <c r="T1046" s="147">
        <f t="shared" si="1117"/>
        <v>0</v>
      </c>
      <c r="U1046" s="167">
        <f t="shared" si="1094"/>
        <v>0</v>
      </c>
    </row>
    <row r="1047" spans="1:21" ht="15.75" hidden="1" x14ac:dyDescent="0.25">
      <c r="A1047" s="2">
        <f t="shared" si="1115"/>
        <v>23</v>
      </c>
      <c r="B1047" s="88">
        <f t="shared" si="1115"/>
        <v>0</v>
      </c>
      <c r="C1047" s="88">
        <f t="shared" si="1115"/>
        <v>0</v>
      </c>
      <c r="D1047" s="2">
        <f t="shared" si="1115"/>
        <v>0</v>
      </c>
      <c r="E1047" s="127">
        <f t="shared" si="1115"/>
        <v>0</v>
      </c>
      <c r="H1047" s="138">
        <v>0</v>
      </c>
      <c r="I1047" s="147">
        <f t="shared" ref="I1047:T1047" si="1118">ROUND((H909+I909)/2,0)</f>
        <v>0</v>
      </c>
      <c r="J1047" s="147">
        <f t="shared" si="1118"/>
        <v>0</v>
      </c>
      <c r="K1047" s="147">
        <f t="shared" si="1118"/>
        <v>0</v>
      </c>
      <c r="L1047" s="147">
        <f t="shared" si="1118"/>
        <v>0</v>
      </c>
      <c r="M1047" s="147">
        <f t="shared" si="1118"/>
        <v>0</v>
      </c>
      <c r="N1047" s="147">
        <f t="shared" si="1118"/>
        <v>0</v>
      </c>
      <c r="O1047" s="147">
        <f t="shared" si="1118"/>
        <v>0</v>
      </c>
      <c r="P1047" s="147">
        <f t="shared" si="1118"/>
        <v>0</v>
      </c>
      <c r="Q1047" s="147">
        <f t="shared" si="1118"/>
        <v>0</v>
      </c>
      <c r="R1047" s="147">
        <f t="shared" si="1118"/>
        <v>0</v>
      </c>
      <c r="S1047" s="147">
        <f t="shared" si="1118"/>
        <v>0</v>
      </c>
      <c r="T1047" s="147">
        <f t="shared" si="1118"/>
        <v>0</v>
      </c>
      <c r="U1047" s="167">
        <f t="shared" si="1094"/>
        <v>0</v>
      </c>
    </row>
    <row r="1048" spans="1:21" ht="15.75" hidden="1" x14ac:dyDescent="0.25">
      <c r="A1048" s="2">
        <f t="shared" si="1115"/>
        <v>24</v>
      </c>
      <c r="B1048" s="88">
        <f t="shared" si="1115"/>
        <v>0</v>
      </c>
      <c r="C1048" s="88">
        <f t="shared" si="1115"/>
        <v>0</v>
      </c>
      <c r="D1048" s="2">
        <f t="shared" si="1115"/>
        <v>0</v>
      </c>
      <c r="E1048" s="127">
        <f t="shared" si="1115"/>
        <v>0</v>
      </c>
      <c r="H1048" s="138">
        <v>0</v>
      </c>
      <c r="I1048" s="147">
        <f t="shared" ref="I1048:T1048" si="1119">ROUND((H910+I910)/2,0)</f>
        <v>0</v>
      </c>
      <c r="J1048" s="147">
        <f t="shared" si="1119"/>
        <v>0</v>
      </c>
      <c r="K1048" s="147">
        <f t="shared" si="1119"/>
        <v>0</v>
      </c>
      <c r="L1048" s="147">
        <f t="shared" si="1119"/>
        <v>0</v>
      </c>
      <c r="M1048" s="147">
        <f t="shared" si="1119"/>
        <v>0</v>
      </c>
      <c r="N1048" s="147">
        <f t="shared" si="1119"/>
        <v>0</v>
      </c>
      <c r="O1048" s="147">
        <f t="shared" si="1119"/>
        <v>0</v>
      </c>
      <c r="P1048" s="147">
        <f t="shared" si="1119"/>
        <v>0</v>
      </c>
      <c r="Q1048" s="147">
        <f t="shared" si="1119"/>
        <v>0</v>
      </c>
      <c r="R1048" s="147">
        <f t="shared" si="1119"/>
        <v>0</v>
      </c>
      <c r="S1048" s="147">
        <f t="shared" si="1119"/>
        <v>0</v>
      </c>
      <c r="T1048" s="147">
        <f t="shared" si="1119"/>
        <v>0</v>
      </c>
      <c r="U1048" s="167">
        <f t="shared" si="1094"/>
        <v>0</v>
      </c>
    </row>
    <row r="1049" spans="1:21" ht="15.75" hidden="1" x14ac:dyDescent="0.25">
      <c r="A1049" s="2">
        <f t="shared" si="1115"/>
        <v>25</v>
      </c>
      <c r="B1049" s="88">
        <f t="shared" si="1115"/>
        <v>0</v>
      </c>
      <c r="C1049" s="88">
        <f t="shared" si="1115"/>
        <v>0</v>
      </c>
      <c r="D1049" s="2">
        <f t="shared" si="1115"/>
        <v>0</v>
      </c>
      <c r="E1049" s="127">
        <f t="shared" si="1115"/>
        <v>0</v>
      </c>
      <c r="H1049" s="138">
        <v>0</v>
      </c>
      <c r="I1049" s="147">
        <f t="shared" ref="I1049:T1049" si="1120">ROUND((H911+I911)/2,0)</f>
        <v>0</v>
      </c>
      <c r="J1049" s="147">
        <f t="shared" si="1120"/>
        <v>0</v>
      </c>
      <c r="K1049" s="147">
        <f t="shared" si="1120"/>
        <v>0</v>
      </c>
      <c r="L1049" s="147">
        <f t="shared" si="1120"/>
        <v>0</v>
      </c>
      <c r="M1049" s="147">
        <f t="shared" si="1120"/>
        <v>0</v>
      </c>
      <c r="N1049" s="147">
        <f t="shared" si="1120"/>
        <v>0</v>
      </c>
      <c r="O1049" s="147">
        <f t="shared" si="1120"/>
        <v>0</v>
      </c>
      <c r="P1049" s="147">
        <f t="shared" si="1120"/>
        <v>0</v>
      </c>
      <c r="Q1049" s="147">
        <f t="shared" si="1120"/>
        <v>0</v>
      </c>
      <c r="R1049" s="147">
        <f t="shared" si="1120"/>
        <v>0</v>
      </c>
      <c r="S1049" s="147">
        <f t="shared" si="1120"/>
        <v>0</v>
      </c>
      <c r="T1049" s="147">
        <f t="shared" si="1120"/>
        <v>0</v>
      </c>
      <c r="U1049" s="167">
        <f t="shared" si="1094"/>
        <v>0</v>
      </c>
    </row>
    <row r="1050" spans="1:21" ht="15.75" hidden="1" x14ac:dyDescent="0.25">
      <c r="A1050" s="2">
        <f t="shared" si="1115"/>
        <v>26</v>
      </c>
      <c r="B1050" s="88">
        <f t="shared" si="1115"/>
        <v>0</v>
      </c>
      <c r="C1050" s="88">
        <f t="shared" si="1115"/>
        <v>0</v>
      </c>
      <c r="D1050" s="2">
        <f t="shared" si="1115"/>
        <v>0</v>
      </c>
      <c r="E1050" s="127">
        <f t="shared" si="1115"/>
        <v>0</v>
      </c>
      <c r="H1050" s="138">
        <v>0</v>
      </c>
      <c r="I1050" s="147">
        <f t="shared" ref="I1050:T1050" si="1121">ROUND((H912+I912)/2,0)</f>
        <v>0</v>
      </c>
      <c r="J1050" s="147">
        <f t="shared" si="1121"/>
        <v>0</v>
      </c>
      <c r="K1050" s="147">
        <f t="shared" si="1121"/>
        <v>0</v>
      </c>
      <c r="L1050" s="147">
        <f t="shared" si="1121"/>
        <v>0</v>
      </c>
      <c r="M1050" s="147">
        <f t="shared" si="1121"/>
        <v>0</v>
      </c>
      <c r="N1050" s="147">
        <f t="shared" si="1121"/>
        <v>0</v>
      </c>
      <c r="O1050" s="147">
        <f t="shared" si="1121"/>
        <v>0</v>
      </c>
      <c r="P1050" s="147">
        <f t="shared" si="1121"/>
        <v>0</v>
      </c>
      <c r="Q1050" s="147">
        <f t="shared" si="1121"/>
        <v>0</v>
      </c>
      <c r="R1050" s="147">
        <f t="shared" si="1121"/>
        <v>0</v>
      </c>
      <c r="S1050" s="147">
        <f t="shared" si="1121"/>
        <v>0</v>
      </c>
      <c r="T1050" s="147">
        <f t="shared" si="1121"/>
        <v>0</v>
      </c>
      <c r="U1050" s="167">
        <f t="shared" si="1094"/>
        <v>0</v>
      </c>
    </row>
    <row r="1051" spans="1:21" ht="15.75" hidden="1" x14ac:dyDescent="0.25">
      <c r="A1051" s="2">
        <f t="shared" si="1115"/>
        <v>27</v>
      </c>
      <c r="B1051" s="88">
        <f t="shared" si="1115"/>
        <v>0</v>
      </c>
      <c r="C1051" s="88">
        <f t="shared" si="1115"/>
        <v>0</v>
      </c>
      <c r="D1051" s="2">
        <f t="shared" si="1115"/>
        <v>0</v>
      </c>
      <c r="E1051" s="127">
        <f t="shared" si="1115"/>
        <v>0</v>
      </c>
      <c r="H1051" s="138">
        <v>0</v>
      </c>
      <c r="I1051" s="147">
        <f t="shared" ref="I1051:T1051" si="1122">ROUND((H913+I913)/2,0)</f>
        <v>0</v>
      </c>
      <c r="J1051" s="147">
        <f t="shared" si="1122"/>
        <v>0</v>
      </c>
      <c r="K1051" s="147">
        <f t="shared" si="1122"/>
        <v>0</v>
      </c>
      <c r="L1051" s="147">
        <f t="shared" si="1122"/>
        <v>0</v>
      </c>
      <c r="M1051" s="147">
        <f t="shared" si="1122"/>
        <v>0</v>
      </c>
      <c r="N1051" s="147">
        <f t="shared" si="1122"/>
        <v>0</v>
      </c>
      <c r="O1051" s="147">
        <f t="shared" si="1122"/>
        <v>0</v>
      </c>
      <c r="P1051" s="147">
        <f t="shared" si="1122"/>
        <v>0</v>
      </c>
      <c r="Q1051" s="147">
        <f t="shared" si="1122"/>
        <v>0</v>
      </c>
      <c r="R1051" s="147">
        <f t="shared" si="1122"/>
        <v>0</v>
      </c>
      <c r="S1051" s="147">
        <f t="shared" si="1122"/>
        <v>0</v>
      </c>
      <c r="T1051" s="147">
        <f t="shared" si="1122"/>
        <v>0</v>
      </c>
      <c r="U1051" s="167">
        <f t="shared" si="1094"/>
        <v>0</v>
      </c>
    </row>
    <row r="1052" spans="1:21" ht="15.75" hidden="1" x14ac:dyDescent="0.25">
      <c r="A1052" s="2">
        <f t="shared" si="1115"/>
        <v>28</v>
      </c>
      <c r="B1052" s="88">
        <f t="shared" si="1115"/>
        <v>0</v>
      </c>
      <c r="C1052" s="88">
        <f t="shared" si="1115"/>
        <v>0</v>
      </c>
      <c r="D1052" s="2">
        <f t="shared" si="1115"/>
        <v>0</v>
      </c>
      <c r="E1052" s="127">
        <f t="shared" si="1115"/>
        <v>0</v>
      </c>
      <c r="H1052" s="138">
        <v>0</v>
      </c>
      <c r="I1052" s="147">
        <f t="shared" ref="I1052:T1052" si="1123">ROUND((H914+I914)/2,0)</f>
        <v>0</v>
      </c>
      <c r="J1052" s="147">
        <f t="shared" si="1123"/>
        <v>0</v>
      </c>
      <c r="K1052" s="147">
        <f t="shared" si="1123"/>
        <v>0</v>
      </c>
      <c r="L1052" s="147">
        <f t="shared" si="1123"/>
        <v>0</v>
      </c>
      <c r="M1052" s="147">
        <f t="shared" si="1123"/>
        <v>0</v>
      </c>
      <c r="N1052" s="147">
        <f t="shared" si="1123"/>
        <v>0</v>
      </c>
      <c r="O1052" s="147">
        <f t="shared" si="1123"/>
        <v>0</v>
      </c>
      <c r="P1052" s="147">
        <f t="shared" si="1123"/>
        <v>0</v>
      </c>
      <c r="Q1052" s="147">
        <f t="shared" si="1123"/>
        <v>0</v>
      </c>
      <c r="R1052" s="147">
        <f t="shared" si="1123"/>
        <v>0</v>
      </c>
      <c r="S1052" s="147">
        <f t="shared" si="1123"/>
        <v>0</v>
      </c>
      <c r="T1052" s="147">
        <f t="shared" si="1123"/>
        <v>0</v>
      </c>
      <c r="U1052" s="167">
        <f t="shared" si="1094"/>
        <v>0</v>
      </c>
    </row>
    <row r="1053" spans="1:21" ht="15.75" hidden="1" x14ac:dyDescent="0.25">
      <c r="A1053" s="2">
        <f t="shared" si="1115"/>
        <v>29</v>
      </c>
      <c r="B1053" s="88">
        <f t="shared" si="1115"/>
        <v>0</v>
      </c>
      <c r="C1053" s="88">
        <f t="shared" si="1115"/>
        <v>0</v>
      </c>
      <c r="D1053" s="2">
        <f t="shared" si="1115"/>
        <v>0</v>
      </c>
      <c r="E1053" s="127">
        <f t="shared" si="1115"/>
        <v>0</v>
      </c>
      <c r="H1053" s="138">
        <v>0</v>
      </c>
      <c r="I1053" s="147">
        <f t="shared" ref="I1053:T1053" si="1124">ROUND((H915+I915)/2,0)</f>
        <v>0</v>
      </c>
      <c r="J1053" s="147">
        <f t="shared" si="1124"/>
        <v>0</v>
      </c>
      <c r="K1053" s="147">
        <f t="shared" si="1124"/>
        <v>0</v>
      </c>
      <c r="L1053" s="147">
        <f t="shared" si="1124"/>
        <v>0</v>
      </c>
      <c r="M1053" s="147">
        <f t="shared" si="1124"/>
        <v>0</v>
      </c>
      <c r="N1053" s="147">
        <f t="shared" si="1124"/>
        <v>0</v>
      </c>
      <c r="O1053" s="147">
        <f t="shared" si="1124"/>
        <v>0</v>
      </c>
      <c r="P1053" s="147">
        <f t="shared" si="1124"/>
        <v>0</v>
      </c>
      <c r="Q1053" s="147">
        <f t="shared" si="1124"/>
        <v>0</v>
      </c>
      <c r="R1053" s="147">
        <f t="shared" si="1124"/>
        <v>0</v>
      </c>
      <c r="S1053" s="147">
        <f t="shared" si="1124"/>
        <v>0</v>
      </c>
      <c r="T1053" s="147">
        <f t="shared" si="1124"/>
        <v>0</v>
      </c>
      <c r="U1053" s="167">
        <f t="shared" si="1094"/>
        <v>0</v>
      </c>
    </row>
    <row r="1054" spans="1:21" ht="15.75" hidden="1" x14ac:dyDescent="0.25">
      <c r="A1054" s="2">
        <f t="shared" si="1115"/>
        <v>30</v>
      </c>
      <c r="B1054" s="88">
        <f t="shared" si="1115"/>
        <v>0</v>
      </c>
      <c r="C1054" s="88">
        <f t="shared" si="1115"/>
        <v>0</v>
      </c>
      <c r="D1054" s="2">
        <f t="shared" si="1115"/>
        <v>0</v>
      </c>
      <c r="E1054" s="127">
        <f t="shared" si="1115"/>
        <v>0</v>
      </c>
      <c r="H1054" s="138">
        <v>0</v>
      </c>
      <c r="I1054" s="147">
        <f t="shared" ref="I1054:T1054" si="1125">ROUND((H916+I916)/2,0)</f>
        <v>0</v>
      </c>
      <c r="J1054" s="147">
        <f t="shared" si="1125"/>
        <v>0</v>
      </c>
      <c r="K1054" s="147">
        <f t="shared" si="1125"/>
        <v>0</v>
      </c>
      <c r="L1054" s="147">
        <f t="shared" si="1125"/>
        <v>0</v>
      </c>
      <c r="M1054" s="147">
        <f t="shared" si="1125"/>
        <v>0</v>
      </c>
      <c r="N1054" s="147">
        <f t="shared" si="1125"/>
        <v>0</v>
      </c>
      <c r="O1054" s="147">
        <f t="shared" si="1125"/>
        <v>0</v>
      </c>
      <c r="P1054" s="147">
        <f t="shared" si="1125"/>
        <v>0</v>
      </c>
      <c r="Q1054" s="147">
        <f t="shared" si="1125"/>
        <v>0</v>
      </c>
      <c r="R1054" s="147">
        <f t="shared" si="1125"/>
        <v>0</v>
      </c>
      <c r="S1054" s="147">
        <f t="shared" si="1125"/>
        <v>0</v>
      </c>
      <c r="T1054" s="147">
        <f t="shared" si="1125"/>
        <v>0</v>
      </c>
      <c r="U1054" s="167">
        <f t="shared" si="1094"/>
        <v>0</v>
      </c>
    </row>
    <row r="1055" spans="1:21" ht="15.75" hidden="1" x14ac:dyDescent="0.25">
      <c r="A1055" s="2">
        <f t="shared" ref="A1055:E1064" si="1126">A917</f>
        <v>31</v>
      </c>
      <c r="B1055" s="88">
        <f t="shared" si="1126"/>
        <v>0</v>
      </c>
      <c r="C1055" s="88">
        <f t="shared" si="1126"/>
        <v>0</v>
      </c>
      <c r="D1055" s="2">
        <f t="shared" si="1126"/>
        <v>0</v>
      </c>
      <c r="E1055" s="127">
        <f t="shared" si="1126"/>
        <v>0</v>
      </c>
      <c r="H1055" s="138">
        <v>0</v>
      </c>
      <c r="I1055" s="147">
        <f t="shared" ref="I1055:T1055" si="1127">ROUND((H917+I917)/2,0)</f>
        <v>0</v>
      </c>
      <c r="J1055" s="147">
        <f t="shared" si="1127"/>
        <v>0</v>
      </c>
      <c r="K1055" s="147">
        <f t="shared" si="1127"/>
        <v>0</v>
      </c>
      <c r="L1055" s="147">
        <f t="shared" si="1127"/>
        <v>0</v>
      </c>
      <c r="M1055" s="147">
        <f t="shared" si="1127"/>
        <v>0</v>
      </c>
      <c r="N1055" s="147">
        <f t="shared" si="1127"/>
        <v>0</v>
      </c>
      <c r="O1055" s="147">
        <f t="shared" si="1127"/>
        <v>0</v>
      </c>
      <c r="P1055" s="147">
        <f t="shared" si="1127"/>
        <v>0</v>
      </c>
      <c r="Q1055" s="147">
        <f t="shared" si="1127"/>
        <v>0</v>
      </c>
      <c r="R1055" s="147">
        <f t="shared" si="1127"/>
        <v>0</v>
      </c>
      <c r="S1055" s="147">
        <f t="shared" si="1127"/>
        <v>0</v>
      </c>
      <c r="T1055" s="147">
        <f t="shared" si="1127"/>
        <v>0</v>
      </c>
      <c r="U1055" s="167">
        <f t="shared" si="1094"/>
        <v>0</v>
      </c>
    </row>
    <row r="1056" spans="1:21" ht="15.75" hidden="1" x14ac:dyDescent="0.25">
      <c r="A1056" s="2">
        <f t="shared" si="1126"/>
        <v>32</v>
      </c>
      <c r="B1056" s="88">
        <f t="shared" si="1126"/>
        <v>0</v>
      </c>
      <c r="C1056" s="88">
        <f t="shared" si="1126"/>
        <v>0</v>
      </c>
      <c r="D1056" s="2">
        <f t="shared" si="1126"/>
        <v>0</v>
      </c>
      <c r="E1056" s="127">
        <f t="shared" si="1126"/>
        <v>0</v>
      </c>
      <c r="H1056" s="138">
        <v>0</v>
      </c>
      <c r="I1056" s="147">
        <f t="shared" ref="I1056:T1056" si="1128">ROUND((H918+I918)/2,0)</f>
        <v>0</v>
      </c>
      <c r="J1056" s="147">
        <f t="shared" si="1128"/>
        <v>0</v>
      </c>
      <c r="K1056" s="147">
        <f t="shared" si="1128"/>
        <v>0</v>
      </c>
      <c r="L1056" s="147">
        <f t="shared" si="1128"/>
        <v>0</v>
      </c>
      <c r="M1056" s="147">
        <f t="shared" si="1128"/>
        <v>0</v>
      </c>
      <c r="N1056" s="147">
        <f t="shared" si="1128"/>
        <v>0</v>
      </c>
      <c r="O1056" s="147">
        <f t="shared" si="1128"/>
        <v>0</v>
      </c>
      <c r="P1056" s="147">
        <f t="shared" si="1128"/>
        <v>0</v>
      </c>
      <c r="Q1056" s="147">
        <f t="shared" si="1128"/>
        <v>0</v>
      </c>
      <c r="R1056" s="147">
        <f t="shared" si="1128"/>
        <v>0</v>
      </c>
      <c r="S1056" s="147">
        <f t="shared" si="1128"/>
        <v>0</v>
      </c>
      <c r="T1056" s="147">
        <f t="shared" si="1128"/>
        <v>0</v>
      </c>
      <c r="U1056" s="167">
        <f t="shared" si="1094"/>
        <v>0</v>
      </c>
    </row>
    <row r="1057" spans="1:21" ht="15.75" hidden="1" x14ac:dyDescent="0.25">
      <c r="A1057" s="2">
        <f t="shared" si="1126"/>
        <v>33</v>
      </c>
      <c r="B1057" s="88">
        <f t="shared" si="1126"/>
        <v>0</v>
      </c>
      <c r="C1057" s="88">
        <f t="shared" si="1126"/>
        <v>0</v>
      </c>
      <c r="D1057" s="2">
        <f t="shared" si="1126"/>
        <v>0</v>
      </c>
      <c r="E1057" s="127">
        <f t="shared" si="1126"/>
        <v>0</v>
      </c>
      <c r="H1057" s="138">
        <v>0</v>
      </c>
      <c r="I1057" s="147">
        <f t="shared" ref="I1057:T1057" si="1129">ROUND((H919+I919)/2,0)</f>
        <v>0</v>
      </c>
      <c r="J1057" s="147">
        <f t="shared" si="1129"/>
        <v>0</v>
      </c>
      <c r="K1057" s="147">
        <f t="shared" si="1129"/>
        <v>0</v>
      </c>
      <c r="L1057" s="147">
        <f t="shared" si="1129"/>
        <v>0</v>
      </c>
      <c r="M1057" s="147">
        <f t="shared" si="1129"/>
        <v>0</v>
      </c>
      <c r="N1057" s="147">
        <f t="shared" si="1129"/>
        <v>0</v>
      </c>
      <c r="O1057" s="147">
        <f t="shared" si="1129"/>
        <v>0</v>
      </c>
      <c r="P1057" s="147">
        <f t="shared" si="1129"/>
        <v>0</v>
      </c>
      <c r="Q1057" s="147">
        <f t="shared" si="1129"/>
        <v>0</v>
      </c>
      <c r="R1057" s="147">
        <f t="shared" si="1129"/>
        <v>0</v>
      </c>
      <c r="S1057" s="147">
        <f t="shared" si="1129"/>
        <v>0</v>
      </c>
      <c r="T1057" s="147">
        <f t="shared" si="1129"/>
        <v>0</v>
      </c>
      <c r="U1057" s="167">
        <f t="shared" si="1094"/>
        <v>0</v>
      </c>
    </row>
    <row r="1058" spans="1:21" ht="15.75" hidden="1" x14ac:dyDescent="0.25">
      <c r="A1058" s="2">
        <f t="shared" si="1126"/>
        <v>34</v>
      </c>
      <c r="B1058" s="88">
        <f t="shared" si="1126"/>
        <v>0</v>
      </c>
      <c r="C1058" s="88">
        <f t="shared" si="1126"/>
        <v>0</v>
      </c>
      <c r="D1058" s="2">
        <f t="shared" si="1126"/>
        <v>0</v>
      </c>
      <c r="E1058" s="127">
        <f t="shared" si="1126"/>
        <v>0</v>
      </c>
      <c r="H1058" s="138">
        <v>0</v>
      </c>
      <c r="I1058" s="147">
        <f t="shared" ref="I1058:T1058" si="1130">ROUND((H920+I920)/2,0)</f>
        <v>0</v>
      </c>
      <c r="J1058" s="147">
        <f t="shared" si="1130"/>
        <v>0</v>
      </c>
      <c r="K1058" s="147">
        <f t="shared" si="1130"/>
        <v>0</v>
      </c>
      <c r="L1058" s="147">
        <f t="shared" si="1130"/>
        <v>0</v>
      </c>
      <c r="M1058" s="147">
        <f t="shared" si="1130"/>
        <v>0</v>
      </c>
      <c r="N1058" s="147">
        <f t="shared" si="1130"/>
        <v>0</v>
      </c>
      <c r="O1058" s="147">
        <f t="shared" si="1130"/>
        <v>0</v>
      </c>
      <c r="P1058" s="147">
        <f t="shared" si="1130"/>
        <v>0</v>
      </c>
      <c r="Q1058" s="147">
        <f t="shared" si="1130"/>
        <v>0</v>
      </c>
      <c r="R1058" s="147">
        <f t="shared" si="1130"/>
        <v>0</v>
      </c>
      <c r="S1058" s="147">
        <f t="shared" si="1130"/>
        <v>0</v>
      </c>
      <c r="T1058" s="147">
        <f t="shared" si="1130"/>
        <v>0</v>
      </c>
      <c r="U1058" s="167">
        <f t="shared" si="1094"/>
        <v>0</v>
      </c>
    </row>
    <row r="1059" spans="1:21" ht="15.75" hidden="1" x14ac:dyDescent="0.25">
      <c r="A1059" s="2">
        <f t="shared" si="1126"/>
        <v>35</v>
      </c>
      <c r="B1059" s="88">
        <f t="shared" si="1126"/>
        <v>0</v>
      </c>
      <c r="C1059" s="88">
        <f t="shared" si="1126"/>
        <v>0</v>
      </c>
      <c r="D1059" s="2">
        <f t="shared" si="1126"/>
        <v>0</v>
      </c>
      <c r="E1059" s="127">
        <f t="shared" si="1126"/>
        <v>0</v>
      </c>
      <c r="H1059" s="138">
        <v>0</v>
      </c>
      <c r="I1059" s="147">
        <f t="shared" ref="I1059:T1059" si="1131">ROUND((H921+I921)/2,0)</f>
        <v>0</v>
      </c>
      <c r="J1059" s="147">
        <f t="shared" si="1131"/>
        <v>0</v>
      </c>
      <c r="K1059" s="147">
        <f t="shared" si="1131"/>
        <v>0</v>
      </c>
      <c r="L1059" s="147">
        <f t="shared" si="1131"/>
        <v>0</v>
      </c>
      <c r="M1059" s="147">
        <f t="shared" si="1131"/>
        <v>0</v>
      </c>
      <c r="N1059" s="147">
        <f t="shared" si="1131"/>
        <v>0</v>
      </c>
      <c r="O1059" s="147">
        <f t="shared" si="1131"/>
        <v>0</v>
      </c>
      <c r="P1059" s="147">
        <f t="shared" si="1131"/>
        <v>0</v>
      </c>
      <c r="Q1059" s="147">
        <f t="shared" si="1131"/>
        <v>0</v>
      </c>
      <c r="R1059" s="147">
        <f t="shared" si="1131"/>
        <v>0</v>
      </c>
      <c r="S1059" s="147">
        <f t="shared" si="1131"/>
        <v>0</v>
      </c>
      <c r="T1059" s="147">
        <f t="shared" si="1131"/>
        <v>0</v>
      </c>
      <c r="U1059" s="167">
        <f t="shared" si="1094"/>
        <v>0</v>
      </c>
    </row>
    <row r="1060" spans="1:21" ht="15.75" hidden="1" x14ac:dyDescent="0.25">
      <c r="A1060" s="2">
        <f t="shared" si="1126"/>
        <v>36</v>
      </c>
      <c r="B1060" s="88">
        <f t="shared" si="1126"/>
        <v>0</v>
      </c>
      <c r="C1060" s="88">
        <f t="shared" si="1126"/>
        <v>0</v>
      </c>
      <c r="D1060" s="2">
        <f t="shared" si="1126"/>
        <v>0</v>
      </c>
      <c r="E1060" s="127">
        <f t="shared" si="1126"/>
        <v>0</v>
      </c>
      <c r="H1060" s="138">
        <v>0</v>
      </c>
      <c r="I1060" s="147">
        <f t="shared" ref="I1060:T1060" si="1132">ROUND((H922+I922)/2,0)</f>
        <v>0</v>
      </c>
      <c r="J1060" s="147">
        <f t="shared" si="1132"/>
        <v>0</v>
      </c>
      <c r="K1060" s="147">
        <f t="shared" si="1132"/>
        <v>0</v>
      </c>
      <c r="L1060" s="147">
        <f t="shared" si="1132"/>
        <v>0</v>
      </c>
      <c r="M1060" s="147">
        <f t="shared" si="1132"/>
        <v>0</v>
      </c>
      <c r="N1060" s="147">
        <f t="shared" si="1132"/>
        <v>0</v>
      </c>
      <c r="O1060" s="147">
        <f t="shared" si="1132"/>
        <v>0</v>
      </c>
      <c r="P1060" s="147">
        <f t="shared" si="1132"/>
        <v>0</v>
      </c>
      <c r="Q1060" s="147">
        <f t="shared" si="1132"/>
        <v>0</v>
      </c>
      <c r="R1060" s="147">
        <f t="shared" si="1132"/>
        <v>0</v>
      </c>
      <c r="S1060" s="147">
        <f t="shared" si="1132"/>
        <v>0</v>
      </c>
      <c r="T1060" s="147">
        <f t="shared" si="1132"/>
        <v>0</v>
      </c>
      <c r="U1060" s="167">
        <f t="shared" si="1094"/>
        <v>0</v>
      </c>
    </row>
    <row r="1061" spans="1:21" ht="15.75" hidden="1" x14ac:dyDescent="0.25">
      <c r="A1061" s="2">
        <f t="shared" si="1126"/>
        <v>37</v>
      </c>
      <c r="B1061" s="88">
        <f t="shared" si="1126"/>
        <v>0</v>
      </c>
      <c r="C1061" s="88">
        <f t="shared" si="1126"/>
        <v>0</v>
      </c>
      <c r="D1061" s="2">
        <f t="shared" si="1126"/>
        <v>0</v>
      </c>
      <c r="E1061" s="127">
        <f t="shared" si="1126"/>
        <v>0</v>
      </c>
      <c r="H1061" s="138">
        <v>0</v>
      </c>
      <c r="I1061" s="147">
        <f t="shared" ref="I1061:T1061" si="1133">ROUND((H923+I923)/2,0)</f>
        <v>0</v>
      </c>
      <c r="J1061" s="147">
        <f t="shared" si="1133"/>
        <v>0</v>
      </c>
      <c r="K1061" s="147">
        <f t="shared" si="1133"/>
        <v>0</v>
      </c>
      <c r="L1061" s="147">
        <f t="shared" si="1133"/>
        <v>0</v>
      </c>
      <c r="M1061" s="147">
        <f t="shared" si="1133"/>
        <v>0</v>
      </c>
      <c r="N1061" s="147">
        <f t="shared" si="1133"/>
        <v>0</v>
      </c>
      <c r="O1061" s="147">
        <f t="shared" si="1133"/>
        <v>0</v>
      </c>
      <c r="P1061" s="147">
        <f t="shared" si="1133"/>
        <v>0</v>
      </c>
      <c r="Q1061" s="147">
        <f t="shared" si="1133"/>
        <v>0</v>
      </c>
      <c r="R1061" s="147">
        <f t="shared" si="1133"/>
        <v>0</v>
      </c>
      <c r="S1061" s="147">
        <f t="shared" si="1133"/>
        <v>0</v>
      </c>
      <c r="T1061" s="147">
        <f t="shared" si="1133"/>
        <v>0</v>
      </c>
      <c r="U1061" s="167">
        <f t="shared" si="1094"/>
        <v>0</v>
      </c>
    </row>
    <row r="1062" spans="1:21" ht="15.75" hidden="1" x14ac:dyDescent="0.25">
      <c r="A1062" s="2">
        <f t="shared" si="1126"/>
        <v>38</v>
      </c>
      <c r="B1062" s="88">
        <f t="shared" si="1126"/>
        <v>0</v>
      </c>
      <c r="C1062" s="88">
        <f t="shared" si="1126"/>
        <v>0</v>
      </c>
      <c r="D1062" s="2">
        <f t="shared" si="1126"/>
        <v>0</v>
      </c>
      <c r="E1062" s="127">
        <f t="shared" si="1126"/>
        <v>0</v>
      </c>
      <c r="H1062" s="138">
        <v>0</v>
      </c>
      <c r="I1062" s="147">
        <f t="shared" ref="I1062:T1062" si="1134">ROUND((H924+I924)/2,0)</f>
        <v>0</v>
      </c>
      <c r="J1062" s="147">
        <f t="shared" si="1134"/>
        <v>0</v>
      </c>
      <c r="K1062" s="147">
        <f t="shared" si="1134"/>
        <v>0</v>
      </c>
      <c r="L1062" s="147">
        <f t="shared" si="1134"/>
        <v>0</v>
      </c>
      <c r="M1062" s="147">
        <f t="shared" si="1134"/>
        <v>0</v>
      </c>
      <c r="N1062" s="147">
        <f t="shared" si="1134"/>
        <v>0</v>
      </c>
      <c r="O1062" s="147">
        <f t="shared" si="1134"/>
        <v>0</v>
      </c>
      <c r="P1062" s="147">
        <f t="shared" si="1134"/>
        <v>0</v>
      </c>
      <c r="Q1062" s="147">
        <f t="shared" si="1134"/>
        <v>0</v>
      </c>
      <c r="R1062" s="147">
        <f t="shared" si="1134"/>
        <v>0</v>
      </c>
      <c r="S1062" s="147">
        <f t="shared" si="1134"/>
        <v>0</v>
      </c>
      <c r="T1062" s="147">
        <f t="shared" si="1134"/>
        <v>0</v>
      </c>
      <c r="U1062" s="167">
        <f t="shared" si="1094"/>
        <v>0</v>
      </c>
    </row>
    <row r="1063" spans="1:21" ht="15.75" hidden="1" x14ac:dyDescent="0.25">
      <c r="A1063" s="2">
        <f t="shared" si="1126"/>
        <v>39</v>
      </c>
      <c r="B1063" s="88">
        <f t="shared" si="1126"/>
        <v>0</v>
      </c>
      <c r="C1063" s="88">
        <f t="shared" si="1126"/>
        <v>0</v>
      </c>
      <c r="D1063" s="2">
        <f t="shared" si="1126"/>
        <v>0</v>
      </c>
      <c r="E1063" s="127">
        <f t="shared" si="1126"/>
        <v>0</v>
      </c>
      <c r="H1063" s="138">
        <v>0</v>
      </c>
      <c r="I1063" s="147">
        <f t="shared" ref="I1063:T1063" si="1135">ROUND((H925+I925)/2,0)</f>
        <v>0</v>
      </c>
      <c r="J1063" s="147">
        <f t="shared" si="1135"/>
        <v>0</v>
      </c>
      <c r="K1063" s="147">
        <f t="shared" si="1135"/>
        <v>0</v>
      </c>
      <c r="L1063" s="147">
        <f t="shared" si="1135"/>
        <v>0</v>
      </c>
      <c r="M1063" s="147">
        <f t="shared" si="1135"/>
        <v>0</v>
      </c>
      <c r="N1063" s="147">
        <f t="shared" si="1135"/>
        <v>0</v>
      </c>
      <c r="O1063" s="147">
        <f t="shared" si="1135"/>
        <v>0</v>
      </c>
      <c r="P1063" s="147">
        <f t="shared" si="1135"/>
        <v>0</v>
      </c>
      <c r="Q1063" s="147">
        <f t="shared" si="1135"/>
        <v>0</v>
      </c>
      <c r="R1063" s="147">
        <f t="shared" si="1135"/>
        <v>0</v>
      </c>
      <c r="S1063" s="147">
        <f t="shared" si="1135"/>
        <v>0</v>
      </c>
      <c r="T1063" s="147">
        <f t="shared" si="1135"/>
        <v>0</v>
      </c>
      <c r="U1063" s="167">
        <f t="shared" si="1094"/>
        <v>0</v>
      </c>
    </row>
    <row r="1064" spans="1:21" ht="15.75" hidden="1" x14ac:dyDescent="0.25">
      <c r="A1064" s="2">
        <f t="shared" si="1126"/>
        <v>40</v>
      </c>
      <c r="B1064" s="88">
        <f t="shared" si="1126"/>
        <v>0</v>
      </c>
      <c r="C1064" s="88">
        <f t="shared" si="1126"/>
        <v>0</v>
      </c>
      <c r="D1064" s="2">
        <f t="shared" si="1126"/>
        <v>0</v>
      </c>
      <c r="E1064" s="127">
        <f t="shared" si="1126"/>
        <v>0</v>
      </c>
      <c r="H1064" s="138">
        <v>0</v>
      </c>
      <c r="I1064" s="147">
        <f t="shared" ref="I1064:T1064" si="1136">ROUND((H926+I926)/2,0)</f>
        <v>0</v>
      </c>
      <c r="J1064" s="147">
        <f t="shared" si="1136"/>
        <v>0</v>
      </c>
      <c r="K1064" s="147">
        <f t="shared" si="1136"/>
        <v>0</v>
      </c>
      <c r="L1064" s="147">
        <f t="shared" si="1136"/>
        <v>0</v>
      </c>
      <c r="M1064" s="147">
        <f t="shared" si="1136"/>
        <v>0</v>
      </c>
      <c r="N1064" s="147">
        <f t="shared" si="1136"/>
        <v>0</v>
      </c>
      <c r="O1064" s="147">
        <f t="shared" si="1136"/>
        <v>0</v>
      </c>
      <c r="P1064" s="147">
        <f t="shared" si="1136"/>
        <v>0</v>
      </c>
      <c r="Q1064" s="147">
        <f t="shared" si="1136"/>
        <v>0</v>
      </c>
      <c r="R1064" s="147">
        <f t="shared" si="1136"/>
        <v>0</v>
      </c>
      <c r="S1064" s="147">
        <f t="shared" si="1136"/>
        <v>0</v>
      </c>
      <c r="T1064" s="147">
        <f t="shared" si="1136"/>
        <v>0</v>
      </c>
      <c r="U1064" s="167">
        <f t="shared" si="1094"/>
        <v>0</v>
      </c>
    </row>
    <row r="1065" spans="1:21" ht="15.75" hidden="1" x14ac:dyDescent="0.25">
      <c r="A1065" s="2">
        <f t="shared" ref="A1065:E1074" si="1137">A927</f>
        <v>41</v>
      </c>
      <c r="B1065" s="88">
        <f t="shared" si="1137"/>
        <v>0</v>
      </c>
      <c r="C1065" s="88">
        <f t="shared" si="1137"/>
        <v>0</v>
      </c>
      <c r="D1065" s="2">
        <f t="shared" si="1137"/>
        <v>0</v>
      </c>
      <c r="E1065" s="127">
        <f t="shared" si="1137"/>
        <v>0</v>
      </c>
      <c r="H1065" s="138">
        <v>0</v>
      </c>
      <c r="I1065" s="147">
        <f t="shared" ref="I1065:T1065" si="1138">ROUND((H927+I927)/2,0)</f>
        <v>0</v>
      </c>
      <c r="J1065" s="147">
        <f t="shared" si="1138"/>
        <v>0</v>
      </c>
      <c r="K1065" s="147">
        <f t="shared" si="1138"/>
        <v>0</v>
      </c>
      <c r="L1065" s="147">
        <f t="shared" si="1138"/>
        <v>0</v>
      </c>
      <c r="M1065" s="147">
        <f t="shared" si="1138"/>
        <v>0</v>
      </c>
      <c r="N1065" s="147">
        <f t="shared" si="1138"/>
        <v>0</v>
      </c>
      <c r="O1065" s="147">
        <f t="shared" si="1138"/>
        <v>0</v>
      </c>
      <c r="P1065" s="147">
        <f t="shared" si="1138"/>
        <v>0</v>
      </c>
      <c r="Q1065" s="147">
        <f t="shared" si="1138"/>
        <v>0</v>
      </c>
      <c r="R1065" s="147">
        <f t="shared" si="1138"/>
        <v>0</v>
      </c>
      <c r="S1065" s="147">
        <f t="shared" si="1138"/>
        <v>0</v>
      </c>
      <c r="T1065" s="147">
        <f t="shared" si="1138"/>
        <v>0</v>
      </c>
      <c r="U1065" s="167">
        <f t="shared" si="1094"/>
        <v>0</v>
      </c>
    </row>
    <row r="1066" spans="1:21" ht="15.75" hidden="1" x14ac:dyDescent="0.25">
      <c r="A1066" s="2">
        <f t="shared" si="1137"/>
        <v>42</v>
      </c>
      <c r="B1066" s="88">
        <f t="shared" si="1137"/>
        <v>0</v>
      </c>
      <c r="C1066" s="88">
        <f t="shared" si="1137"/>
        <v>0</v>
      </c>
      <c r="D1066" s="2">
        <f t="shared" si="1137"/>
        <v>0</v>
      </c>
      <c r="E1066" s="127">
        <f t="shared" si="1137"/>
        <v>0</v>
      </c>
      <c r="H1066" s="138">
        <v>0</v>
      </c>
      <c r="I1066" s="147">
        <f t="shared" ref="I1066:T1066" si="1139">ROUND((H928+I928)/2,0)</f>
        <v>0</v>
      </c>
      <c r="J1066" s="147">
        <f t="shared" si="1139"/>
        <v>0</v>
      </c>
      <c r="K1066" s="147">
        <f t="shared" si="1139"/>
        <v>0</v>
      </c>
      <c r="L1066" s="147">
        <f t="shared" si="1139"/>
        <v>0</v>
      </c>
      <c r="M1066" s="147">
        <f t="shared" si="1139"/>
        <v>0</v>
      </c>
      <c r="N1066" s="147">
        <f t="shared" si="1139"/>
        <v>0</v>
      </c>
      <c r="O1066" s="147">
        <f t="shared" si="1139"/>
        <v>0</v>
      </c>
      <c r="P1066" s="147">
        <f t="shared" si="1139"/>
        <v>0</v>
      </c>
      <c r="Q1066" s="147">
        <f t="shared" si="1139"/>
        <v>0</v>
      </c>
      <c r="R1066" s="147">
        <f t="shared" si="1139"/>
        <v>0</v>
      </c>
      <c r="S1066" s="147">
        <f t="shared" si="1139"/>
        <v>0</v>
      </c>
      <c r="T1066" s="147">
        <f t="shared" si="1139"/>
        <v>0</v>
      </c>
      <c r="U1066" s="167">
        <f t="shared" si="1094"/>
        <v>0</v>
      </c>
    </row>
    <row r="1067" spans="1:21" ht="15.75" hidden="1" x14ac:dyDescent="0.25">
      <c r="A1067" s="2">
        <f t="shared" si="1137"/>
        <v>43</v>
      </c>
      <c r="B1067" s="88">
        <f t="shared" si="1137"/>
        <v>0</v>
      </c>
      <c r="C1067" s="88">
        <f t="shared" si="1137"/>
        <v>0</v>
      </c>
      <c r="D1067" s="2">
        <f t="shared" si="1137"/>
        <v>0</v>
      </c>
      <c r="E1067" s="127">
        <f t="shared" si="1137"/>
        <v>0</v>
      </c>
      <c r="H1067" s="138">
        <v>0</v>
      </c>
      <c r="I1067" s="147">
        <f t="shared" ref="I1067:T1067" si="1140">ROUND((H929+I929)/2,0)</f>
        <v>0</v>
      </c>
      <c r="J1067" s="147">
        <f t="shared" si="1140"/>
        <v>0</v>
      </c>
      <c r="K1067" s="147">
        <f t="shared" si="1140"/>
        <v>0</v>
      </c>
      <c r="L1067" s="147">
        <f t="shared" si="1140"/>
        <v>0</v>
      </c>
      <c r="M1067" s="147">
        <f t="shared" si="1140"/>
        <v>0</v>
      </c>
      <c r="N1067" s="147">
        <f t="shared" si="1140"/>
        <v>0</v>
      </c>
      <c r="O1067" s="147">
        <f t="shared" si="1140"/>
        <v>0</v>
      </c>
      <c r="P1067" s="147">
        <f t="shared" si="1140"/>
        <v>0</v>
      </c>
      <c r="Q1067" s="147">
        <f t="shared" si="1140"/>
        <v>0</v>
      </c>
      <c r="R1067" s="147">
        <f t="shared" si="1140"/>
        <v>0</v>
      </c>
      <c r="S1067" s="147">
        <f t="shared" si="1140"/>
        <v>0</v>
      </c>
      <c r="T1067" s="147">
        <f t="shared" si="1140"/>
        <v>0</v>
      </c>
      <c r="U1067" s="167">
        <f t="shared" si="1094"/>
        <v>0</v>
      </c>
    </row>
    <row r="1068" spans="1:21" ht="15.75" hidden="1" x14ac:dyDescent="0.25">
      <c r="A1068" s="2">
        <f t="shared" si="1137"/>
        <v>44</v>
      </c>
      <c r="B1068" s="88">
        <f t="shared" si="1137"/>
        <v>0</v>
      </c>
      <c r="C1068" s="88">
        <f t="shared" si="1137"/>
        <v>0</v>
      </c>
      <c r="D1068" s="2">
        <f t="shared" si="1137"/>
        <v>0</v>
      </c>
      <c r="E1068" s="127">
        <f t="shared" si="1137"/>
        <v>0</v>
      </c>
      <c r="H1068" s="138">
        <v>0</v>
      </c>
      <c r="I1068" s="147">
        <f t="shared" ref="I1068:T1068" si="1141">ROUND((H930+I930)/2,0)</f>
        <v>0</v>
      </c>
      <c r="J1068" s="147">
        <f t="shared" si="1141"/>
        <v>0</v>
      </c>
      <c r="K1068" s="147">
        <f t="shared" si="1141"/>
        <v>0</v>
      </c>
      <c r="L1068" s="147">
        <f t="shared" si="1141"/>
        <v>0</v>
      </c>
      <c r="M1068" s="147">
        <f t="shared" si="1141"/>
        <v>0</v>
      </c>
      <c r="N1068" s="147">
        <f t="shared" si="1141"/>
        <v>0</v>
      </c>
      <c r="O1068" s="147">
        <f t="shared" si="1141"/>
        <v>0</v>
      </c>
      <c r="P1068" s="147">
        <f t="shared" si="1141"/>
        <v>0</v>
      </c>
      <c r="Q1068" s="147">
        <f t="shared" si="1141"/>
        <v>0</v>
      </c>
      <c r="R1068" s="147">
        <f t="shared" si="1141"/>
        <v>0</v>
      </c>
      <c r="S1068" s="147">
        <f t="shared" si="1141"/>
        <v>0</v>
      </c>
      <c r="T1068" s="147">
        <f t="shared" si="1141"/>
        <v>0</v>
      </c>
      <c r="U1068" s="167">
        <f t="shared" si="1094"/>
        <v>0</v>
      </c>
    </row>
    <row r="1069" spans="1:21" ht="15.75" hidden="1" x14ac:dyDescent="0.25">
      <c r="A1069" s="2">
        <f t="shared" si="1137"/>
        <v>45</v>
      </c>
      <c r="B1069" s="88">
        <f t="shared" si="1137"/>
        <v>0</v>
      </c>
      <c r="C1069" s="88">
        <f t="shared" si="1137"/>
        <v>0</v>
      </c>
      <c r="D1069" s="2">
        <f t="shared" si="1137"/>
        <v>0</v>
      </c>
      <c r="E1069" s="127">
        <f t="shared" si="1137"/>
        <v>0</v>
      </c>
      <c r="H1069" s="138">
        <v>0</v>
      </c>
      <c r="I1069" s="147">
        <f t="shared" ref="I1069:T1069" si="1142">ROUND((H931+I931)/2,0)</f>
        <v>0</v>
      </c>
      <c r="J1069" s="147">
        <f t="shared" si="1142"/>
        <v>0</v>
      </c>
      <c r="K1069" s="147">
        <f t="shared" si="1142"/>
        <v>0</v>
      </c>
      <c r="L1069" s="147">
        <f t="shared" si="1142"/>
        <v>0</v>
      </c>
      <c r="M1069" s="147">
        <f t="shared" si="1142"/>
        <v>0</v>
      </c>
      <c r="N1069" s="147">
        <f t="shared" si="1142"/>
        <v>0</v>
      </c>
      <c r="O1069" s="147">
        <f t="shared" si="1142"/>
        <v>0</v>
      </c>
      <c r="P1069" s="147">
        <f t="shared" si="1142"/>
        <v>0</v>
      </c>
      <c r="Q1069" s="147">
        <f t="shared" si="1142"/>
        <v>0</v>
      </c>
      <c r="R1069" s="147">
        <f t="shared" si="1142"/>
        <v>0</v>
      </c>
      <c r="S1069" s="147">
        <f t="shared" si="1142"/>
        <v>0</v>
      </c>
      <c r="T1069" s="147">
        <f t="shared" si="1142"/>
        <v>0</v>
      </c>
      <c r="U1069" s="167">
        <f t="shared" si="1094"/>
        <v>0</v>
      </c>
    </row>
    <row r="1070" spans="1:21" ht="15.75" hidden="1" x14ac:dyDescent="0.25">
      <c r="A1070" s="2">
        <f t="shared" si="1137"/>
        <v>46</v>
      </c>
      <c r="B1070" s="88">
        <f t="shared" si="1137"/>
        <v>0</v>
      </c>
      <c r="C1070" s="88">
        <f t="shared" si="1137"/>
        <v>0</v>
      </c>
      <c r="D1070" s="2">
        <f t="shared" si="1137"/>
        <v>0</v>
      </c>
      <c r="E1070" s="127">
        <f t="shared" si="1137"/>
        <v>0</v>
      </c>
      <c r="H1070" s="138">
        <v>0</v>
      </c>
      <c r="I1070" s="147">
        <f t="shared" ref="I1070:T1070" si="1143">ROUND((H932+I932)/2,0)</f>
        <v>0</v>
      </c>
      <c r="J1070" s="147">
        <f t="shared" si="1143"/>
        <v>0</v>
      </c>
      <c r="K1070" s="147">
        <f t="shared" si="1143"/>
        <v>0</v>
      </c>
      <c r="L1070" s="147">
        <f t="shared" si="1143"/>
        <v>0</v>
      </c>
      <c r="M1070" s="147">
        <f t="shared" si="1143"/>
        <v>0</v>
      </c>
      <c r="N1070" s="147">
        <f t="shared" si="1143"/>
        <v>0</v>
      </c>
      <c r="O1070" s="147">
        <f t="shared" si="1143"/>
        <v>0</v>
      </c>
      <c r="P1070" s="147">
        <f t="shared" si="1143"/>
        <v>0</v>
      </c>
      <c r="Q1070" s="147">
        <f t="shared" si="1143"/>
        <v>0</v>
      </c>
      <c r="R1070" s="147">
        <f t="shared" si="1143"/>
        <v>0</v>
      </c>
      <c r="S1070" s="147">
        <f t="shared" si="1143"/>
        <v>0</v>
      </c>
      <c r="T1070" s="147">
        <f t="shared" si="1143"/>
        <v>0</v>
      </c>
      <c r="U1070" s="167">
        <f t="shared" si="1094"/>
        <v>0</v>
      </c>
    </row>
    <row r="1071" spans="1:21" ht="15.75" hidden="1" x14ac:dyDescent="0.25">
      <c r="A1071" s="2">
        <f t="shared" si="1137"/>
        <v>47</v>
      </c>
      <c r="B1071" s="88">
        <f t="shared" si="1137"/>
        <v>0</v>
      </c>
      <c r="C1071" s="88">
        <f t="shared" si="1137"/>
        <v>0</v>
      </c>
      <c r="D1071" s="2">
        <f t="shared" si="1137"/>
        <v>0</v>
      </c>
      <c r="E1071" s="127">
        <f t="shared" si="1137"/>
        <v>0</v>
      </c>
      <c r="H1071" s="138">
        <v>0</v>
      </c>
      <c r="I1071" s="147">
        <f t="shared" ref="I1071:T1071" si="1144">ROUND((H933+I933)/2,0)</f>
        <v>0</v>
      </c>
      <c r="J1071" s="147">
        <f t="shared" si="1144"/>
        <v>0</v>
      </c>
      <c r="K1071" s="147">
        <f t="shared" si="1144"/>
        <v>0</v>
      </c>
      <c r="L1071" s="147">
        <f t="shared" si="1144"/>
        <v>0</v>
      </c>
      <c r="M1071" s="147">
        <f t="shared" si="1144"/>
        <v>0</v>
      </c>
      <c r="N1071" s="147">
        <f t="shared" si="1144"/>
        <v>0</v>
      </c>
      <c r="O1071" s="147">
        <f t="shared" si="1144"/>
        <v>0</v>
      </c>
      <c r="P1071" s="147">
        <f t="shared" si="1144"/>
        <v>0</v>
      </c>
      <c r="Q1071" s="147">
        <f t="shared" si="1144"/>
        <v>0</v>
      </c>
      <c r="R1071" s="147">
        <f t="shared" si="1144"/>
        <v>0</v>
      </c>
      <c r="S1071" s="147">
        <f t="shared" si="1144"/>
        <v>0</v>
      </c>
      <c r="T1071" s="147">
        <f t="shared" si="1144"/>
        <v>0</v>
      </c>
      <c r="U1071" s="167">
        <f t="shared" si="1094"/>
        <v>0</v>
      </c>
    </row>
    <row r="1072" spans="1:21" ht="15.75" hidden="1" x14ac:dyDescent="0.25">
      <c r="A1072" s="2">
        <f t="shared" si="1137"/>
        <v>48</v>
      </c>
      <c r="B1072" s="88">
        <f t="shared" si="1137"/>
        <v>0</v>
      </c>
      <c r="C1072" s="88">
        <f t="shared" si="1137"/>
        <v>0</v>
      </c>
      <c r="D1072" s="2">
        <f t="shared" si="1137"/>
        <v>0</v>
      </c>
      <c r="E1072" s="127">
        <f t="shared" si="1137"/>
        <v>0</v>
      </c>
      <c r="H1072" s="138">
        <v>0</v>
      </c>
      <c r="I1072" s="147">
        <f t="shared" ref="I1072:T1072" si="1145">ROUND((H934+I934)/2,0)</f>
        <v>0</v>
      </c>
      <c r="J1072" s="147">
        <f t="shared" si="1145"/>
        <v>0</v>
      </c>
      <c r="K1072" s="147">
        <f t="shared" si="1145"/>
        <v>0</v>
      </c>
      <c r="L1072" s="147">
        <f t="shared" si="1145"/>
        <v>0</v>
      </c>
      <c r="M1072" s="147">
        <f t="shared" si="1145"/>
        <v>0</v>
      </c>
      <c r="N1072" s="147">
        <f t="shared" si="1145"/>
        <v>0</v>
      </c>
      <c r="O1072" s="147">
        <f t="shared" si="1145"/>
        <v>0</v>
      </c>
      <c r="P1072" s="147">
        <f t="shared" si="1145"/>
        <v>0</v>
      </c>
      <c r="Q1072" s="147">
        <f t="shared" si="1145"/>
        <v>0</v>
      </c>
      <c r="R1072" s="147">
        <f t="shared" si="1145"/>
        <v>0</v>
      </c>
      <c r="S1072" s="147">
        <f t="shared" si="1145"/>
        <v>0</v>
      </c>
      <c r="T1072" s="147">
        <f t="shared" si="1145"/>
        <v>0</v>
      </c>
      <c r="U1072" s="167">
        <f t="shared" si="1094"/>
        <v>0</v>
      </c>
    </row>
    <row r="1073" spans="1:21" ht="15.75" hidden="1" x14ac:dyDescent="0.25">
      <c r="A1073" s="2">
        <f t="shared" si="1137"/>
        <v>49</v>
      </c>
      <c r="B1073" s="88">
        <f t="shared" si="1137"/>
        <v>0</v>
      </c>
      <c r="C1073" s="88">
        <f t="shared" si="1137"/>
        <v>0</v>
      </c>
      <c r="D1073" s="2">
        <f t="shared" si="1137"/>
        <v>0</v>
      </c>
      <c r="E1073" s="127">
        <f t="shared" si="1137"/>
        <v>0</v>
      </c>
      <c r="H1073" s="138">
        <v>0</v>
      </c>
      <c r="I1073" s="147">
        <f t="shared" ref="I1073:T1073" si="1146">ROUND((H935+I935)/2,0)</f>
        <v>0</v>
      </c>
      <c r="J1073" s="147">
        <f t="shared" si="1146"/>
        <v>0</v>
      </c>
      <c r="K1073" s="147">
        <f t="shared" si="1146"/>
        <v>0</v>
      </c>
      <c r="L1073" s="147">
        <f t="shared" si="1146"/>
        <v>0</v>
      </c>
      <c r="M1073" s="147">
        <f t="shared" si="1146"/>
        <v>0</v>
      </c>
      <c r="N1073" s="147">
        <f t="shared" si="1146"/>
        <v>0</v>
      </c>
      <c r="O1073" s="147">
        <f t="shared" si="1146"/>
        <v>0</v>
      </c>
      <c r="P1073" s="147">
        <f t="shared" si="1146"/>
        <v>0</v>
      </c>
      <c r="Q1073" s="147">
        <f t="shared" si="1146"/>
        <v>0</v>
      </c>
      <c r="R1073" s="147">
        <f t="shared" si="1146"/>
        <v>0</v>
      </c>
      <c r="S1073" s="147">
        <f t="shared" si="1146"/>
        <v>0</v>
      </c>
      <c r="T1073" s="147">
        <f t="shared" si="1146"/>
        <v>0</v>
      </c>
      <c r="U1073" s="167">
        <f t="shared" si="1094"/>
        <v>0</v>
      </c>
    </row>
    <row r="1074" spans="1:21" ht="15.75" hidden="1" x14ac:dyDescent="0.25">
      <c r="A1074" s="2">
        <f t="shared" si="1137"/>
        <v>50</v>
      </c>
      <c r="B1074" s="88">
        <f t="shared" si="1137"/>
        <v>0</v>
      </c>
      <c r="C1074" s="88">
        <f t="shared" si="1137"/>
        <v>0</v>
      </c>
      <c r="D1074" s="2">
        <f t="shared" si="1137"/>
        <v>0</v>
      </c>
      <c r="E1074" s="127">
        <f t="shared" si="1137"/>
        <v>0</v>
      </c>
      <c r="H1074" s="138">
        <v>0</v>
      </c>
      <c r="I1074" s="147">
        <f t="shared" ref="I1074:T1074" si="1147">ROUND((H936+I936)/2,0)</f>
        <v>0</v>
      </c>
      <c r="J1074" s="147">
        <f t="shared" si="1147"/>
        <v>0</v>
      </c>
      <c r="K1074" s="147">
        <f t="shared" si="1147"/>
        <v>0</v>
      </c>
      <c r="L1074" s="147">
        <f t="shared" si="1147"/>
        <v>0</v>
      </c>
      <c r="M1074" s="147">
        <f t="shared" si="1147"/>
        <v>0</v>
      </c>
      <c r="N1074" s="147">
        <f t="shared" si="1147"/>
        <v>0</v>
      </c>
      <c r="O1074" s="147">
        <f t="shared" si="1147"/>
        <v>0</v>
      </c>
      <c r="P1074" s="147">
        <f t="shared" si="1147"/>
        <v>0</v>
      </c>
      <c r="Q1074" s="147">
        <f t="shared" si="1147"/>
        <v>0</v>
      </c>
      <c r="R1074" s="147">
        <f t="shared" si="1147"/>
        <v>0</v>
      </c>
      <c r="S1074" s="147">
        <f t="shared" si="1147"/>
        <v>0</v>
      </c>
      <c r="T1074" s="147">
        <f t="shared" si="1147"/>
        <v>0</v>
      </c>
      <c r="U1074" s="167">
        <f t="shared" si="1094"/>
        <v>0</v>
      </c>
    </row>
    <row r="1075" spans="1:21" ht="15.75" hidden="1" x14ac:dyDescent="0.25">
      <c r="A1075" s="2">
        <f t="shared" ref="A1075:E1084" si="1148">A937</f>
        <v>51</v>
      </c>
      <c r="B1075" s="88">
        <f t="shared" si="1148"/>
        <v>0</v>
      </c>
      <c r="C1075" s="88">
        <f t="shared" si="1148"/>
        <v>0</v>
      </c>
      <c r="D1075" s="2">
        <f t="shared" si="1148"/>
        <v>0</v>
      </c>
      <c r="E1075" s="127">
        <f t="shared" si="1148"/>
        <v>0</v>
      </c>
      <c r="H1075" s="138">
        <v>0</v>
      </c>
      <c r="I1075" s="147">
        <f t="shared" ref="I1075:T1075" si="1149">ROUND((H937+I937)/2,0)</f>
        <v>0</v>
      </c>
      <c r="J1075" s="147">
        <f t="shared" si="1149"/>
        <v>0</v>
      </c>
      <c r="K1075" s="147">
        <f t="shared" si="1149"/>
        <v>0</v>
      </c>
      <c r="L1075" s="147">
        <f t="shared" si="1149"/>
        <v>0</v>
      </c>
      <c r="M1075" s="147">
        <f t="shared" si="1149"/>
        <v>0</v>
      </c>
      <c r="N1075" s="147">
        <f t="shared" si="1149"/>
        <v>0</v>
      </c>
      <c r="O1075" s="147">
        <f t="shared" si="1149"/>
        <v>0</v>
      </c>
      <c r="P1075" s="147">
        <f t="shared" si="1149"/>
        <v>0</v>
      </c>
      <c r="Q1075" s="147">
        <f t="shared" si="1149"/>
        <v>0</v>
      </c>
      <c r="R1075" s="147">
        <f t="shared" si="1149"/>
        <v>0</v>
      </c>
      <c r="S1075" s="147">
        <f t="shared" si="1149"/>
        <v>0</v>
      </c>
      <c r="T1075" s="147">
        <f t="shared" si="1149"/>
        <v>0</v>
      </c>
      <c r="U1075" s="167">
        <f t="shared" si="1094"/>
        <v>0</v>
      </c>
    </row>
    <row r="1076" spans="1:21" ht="15.75" hidden="1" x14ac:dyDescent="0.25">
      <c r="A1076" s="2">
        <f t="shared" si="1148"/>
        <v>52</v>
      </c>
      <c r="B1076" s="88">
        <f t="shared" si="1148"/>
        <v>0</v>
      </c>
      <c r="C1076" s="88">
        <f t="shared" si="1148"/>
        <v>0</v>
      </c>
      <c r="D1076" s="2">
        <f t="shared" si="1148"/>
        <v>0</v>
      </c>
      <c r="E1076" s="127">
        <f t="shared" si="1148"/>
        <v>0</v>
      </c>
      <c r="H1076" s="138">
        <v>0</v>
      </c>
      <c r="I1076" s="147">
        <f t="shared" ref="I1076:T1076" si="1150">ROUND((H938+I938)/2,0)</f>
        <v>0</v>
      </c>
      <c r="J1076" s="147">
        <f t="shared" si="1150"/>
        <v>0</v>
      </c>
      <c r="K1076" s="147">
        <f t="shared" si="1150"/>
        <v>0</v>
      </c>
      <c r="L1076" s="147">
        <f t="shared" si="1150"/>
        <v>0</v>
      </c>
      <c r="M1076" s="147">
        <f t="shared" si="1150"/>
        <v>0</v>
      </c>
      <c r="N1076" s="147">
        <f t="shared" si="1150"/>
        <v>0</v>
      </c>
      <c r="O1076" s="147">
        <f t="shared" si="1150"/>
        <v>0</v>
      </c>
      <c r="P1076" s="147">
        <f t="shared" si="1150"/>
        <v>0</v>
      </c>
      <c r="Q1076" s="147">
        <f t="shared" si="1150"/>
        <v>0</v>
      </c>
      <c r="R1076" s="147">
        <f t="shared" si="1150"/>
        <v>0</v>
      </c>
      <c r="S1076" s="147">
        <f t="shared" si="1150"/>
        <v>0</v>
      </c>
      <c r="T1076" s="147">
        <f t="shared" si="1150"/>
        <v>0</v>
      </c>
      <c r="U1076" s="167">
        <f t="shared" si="1094"/>
        <v>0</v>
      </c>
    </row>
    <row r="1077" spans="1:21" ht="15.75" hidden="1" x14ac:dyDescent="0.25">
      <c r="A1077" s="2">
        <f t="shared" si="1148"/>
        <v>53</v>
      </c>
      <c r="B1077" s="88">
        <f t="shared" si="1148"/>
        <v>0</v>
      </c>
      <c r="C1077" s="88">
        <f t="shared" si="1148"/>
        <v>0</v>
      </c>
      <c r="D1077" s="2">
        <f t="shared" si="1148"/>
        <v>0</v>
      </c>
      <c r="E1077" s="127">
        <f t="shared" si="1148"/>
        <v>0</v>
      </c>
      <c r="H1077" s="138">
        <v>0</v>
      </c>
      <c r="I1077" s="147">
        <f t="shared" ref="I1077:T1077" si="1151">ROUND((H939+I939)/2,0)</f>
        <v>0</v>
      </c>
      <c r="J1077" s="147">
        <f t="shared" si="1151"/>
        <v>0</v>
      </c>
      <c r="K1077" s="147">
        <f t="shared" si="1151"/>
        <v>0</v>
      </c>
      <c r="L1077" s="147">
        <f t="shared" si="1151"/>
        <v>0</v>
      </c>
      <c r="M1077" s="147">
        <f t="shared" si="1151"/>
        <v>0</v>
      </c>
      <c r="N1077" s="147">
        <f t="shared" si="1151"/>
        <v>0</v>
      </c>
      <c r="O1077" s="147">
        <f t="shared" si="1151"/>
        <v>0</v>
      </c>
      <c r="P1077" s="147">
        <f t="shared" si="1151"/>
        <v>0</v>
      </c>
      <c r="Q1077" s="147">
        <f t="shared" si="1151"/>
        <v>0</v>
      </c>
      <c r="R1077" s="147">
        <f t="shared" si="1151"/>
        <v>0</v>
      </c>
      <c r="S1077" s="147">
        <f t="shared" si="1151"/>
        <v>0</v>
      </c>
      <c r="T1077" s="147">
        <f t="shared" si="1151"/>
        <v>0</v>
      </c>
      <c r="U1077" s="167">
        <f t="shared" si="1094"/>
        <v>0</v>
      </c>
    </row>
    <row r="1078" spans="1:21" ht="15.75" hidden="1" x14ac:dyDescent="0.25">
      <c r="A1078" s="2">
        <f t="shared" si="1148"/>
        <v>54</v>
      </c>
      <c r="B1078" s="88">
        <f t="shared" si="1148"/>
        <v>0</v>
      </c>
      <c r="C1078" s="88">
        <f t="shared" si="1148"/>
        <v>0</v>
      </c>
      <c r="D1078" s="2">
        <f t="shared" si="1148"/>
        <v>0</v>
      </c>
      <c r="E1078" s="127">
        <f t="shared" si="1148"/>
        <v>0</v>
      </c>
      <c r="H1078" s="138">
        <v>0</v>
      </c>
      <c r="I1078" s="147">
        <f t="shared" ref="I1078:T1078" si="1152">ROUND((H940+I940)/2,0)</f>
        <v>0</v>
      </c>
      <c r="J1078" s="147">
        <f t="shared" si="1152"/>
        <v>0</v>
      </c>
      <c r="K1078" s="147">
        <f t="shared" si="1152"/>
        <v>0</v>
      </c>
      <c r="L1078" s="147">
        <f t="shared" si="1152"/>
        <v>0</v>
      </c>
      <c r="M1078" s="147">
        <f t="shared" si="1152"/>
        <v>0</v>
      </c>
      <c r="N1078" s="147">
        <f t="shared" si="1152"/>
        <v>0</v>
      </c>
      <c r="O1078" s="147">
        <f t="shared" si="1152"/>
        <v>0</v>
      </c>
      <c r="P1078" s="147">
        <f t="shared" si="1152"/>
        <v>0</v>
      </c>
      <c r="Q1078" s="147">
        <f t="shared" si="1152"/>
        <v>0</v>
      </c>
      <c r="R1078" s="147">
        <f t="shared" si="1152"/>
        <v>0</v>
      </c>
      <c r="S1078" s="147">
        <f t="shared" si="1152"/>
        <v>0</v>
      </c>
      <c r="T1078" s="147">
        <f t="shared" si="1152"/>
        <v>0</v>
      </c>
      <c r="U1078" s="167">
        <f t="shared" si="1094"/>
        <v>0</v>
      </c>
    </row>
    <row r="1079" spans="1:21" ht="15.75" hidden="1" x14ac:dyDescent="0.25">
      <c r="A1079" s="2">
        <f t="shared" si="1148"/>
        <v>55</v>
      </c>
      <c r="B1079" s="88">
        <f t="shared" si="1148"/>
        <v>0</v>
      </c>
      <c r="C1079" s="88">
        <f t="shared" si="1148"/>
        <v>0</v>
      </c>
      <c r="D1079" s="2">
        <f t="shared" si="1148"/>
        <v>0</v>
      </c>
      <c r="E1079" s="127">
        <f t="shared" si="1148"/>
        <v>0</v>
      </c>
      <c r="H1079" s="138">
        <v>0</v>
      </c>
      <c r="I1079" s="147">
        <f t="shared" ref="I1079:T1079" si="1153">ROUND((H941+I941)/2,0)</f>
        <v>0</v>
      </c>
      <c r="J1079" s="147">
        <f t="shared" si="1153"/>
        <v>0</v>
      </c>
      <c r="K1079" s="147">
        <f t="shared" si="1153"/>
        <v>0</v>
      </c>
      <c r="L1079" s="147">
        <f t="shared" si="1153"/>
        <v>0</v>
      </c>
      <c r="M1079" s="147">
        <f t="shared" si="1153"/>
        <v>0</v>
      </c>
      <c r="N1079" s="147">
        <f t="shared" si="1153"/>
        <v>0</v>
      </c>
      <c r="O1079" s="147">
        <f t="shared" si="1153"/>
        <v>0</v>
      </c>
      <c r="P1079" s="147">
        <f t="shared" si="1153"/>
        <v>0</v>
      </c>
      <c r="Q1079" s="147">
        <f t="shared" si="1153"/>
        <v>0</v>
      </c>
      <c r="R1079" s="147">
        <f t="shared" si="1153"/>
        <v>0</v>
      </c>
      <c r="S1079" s="147">
        <f t="shared" si="1153"/>
        <v>0</v>
      </c>
      <c r="T1079" s="147">
        <f t="shared" si="1153"/>
        <v>0</v>
      </c>
      <c r="U1079" s="167">
        <f t="shared" si="1094"/>
        <v>0</v>
      </c>
    </row>
    <row r="1080" spans="1:21" ht="15.75" hidden="1" x14ac:dyDescent="0.25">
      <c r="A1080" s="2">
        <f t="shared" si="1148"/>
        <v>56</v>
      </c>
      <c r="B1080" s="88">
        <f t="shared" si="1148"/>
        <v>0</v>
      </c>
      <c r="C1080" s="88">
        <f t="shared" si="1148"/>
        <v>0</v>
      </c>
      <c r="D1080" s="2">
        <f t="shared" si="1148"/>
        <v>0</v>
      </c>
      <c r="E1080" s="127">
        <f t="shared" si="1148"/>
        <v>0</v>
      </c>
      <c r="H1080" s="138">
        <v>0</v>
      </c>
      <c r="I1080" s="147">
        <f t="shared" ref="I1080:T1080" si="1154">ROUND((H942+I942)/2,0)</f>
        <v>0</v>
      </c>
      <c r="J1080" s="147">
        <f t="shared" si="1154"/>
        <v>0</v>
      </c>
      <c r="K1080" s="147">
        <f t="shared" si="1154"/>
        <v>0</v>
      </c>
      <c r="L1080" s="147">
        <f t="shared" si="1154"/>
        <v>0</v>
      </c>
      <c r="M1080" s="147">
        <f t="shared" si="1154"/>
        <v>0</v>
      </c>
      <c r="N1080" s="147">
        <f t="shared" si="1154"/>
        <v>0</v>
      </c>
      <c r="O1080" s="147">
        <f t="shared" si="1154"/>
        <v>0</v>
      </c>
      <c r="P1080" s="147">
        <f t="shared" si="1154"/>
        <v>0</v>
      </c>
      <c r="Q1080" s="147">
        <f t="shared" si="1154"/>
        <v>0</v>
      </c>
      <c r="R1080" s="147">
        <f t="shared" si="1154"/>
        <v>0</v>
      </c>
      <c r="S1080" s="147">
        <f t="shared" si="1154"/>
        <v>0</v>
      </c>
      <c r="T1080" s="147">
        <f t="shared" si="1154"/>
        <v>0</v>
      </c>
      <c r="U1080" s="167">
        <f t="shared" si="1094"/>
        <v>0</v>
      </c>
    </row>
    <row r="1081" spans="1:21" ht="15.75" hidden="1" x14ac:dyDescent="0.25">
      <c r="A1081" s="2">
        <f t="shared" si="1148"/>
        <v>57</v>
      </c>
      <c r="B1081" s="88">
        <f t="shared" si="1148"/>
        <v>0</v>
      </c>
      <c r="C1081" s="88">
        <f t="shared" si="1148"/>
        <v>0</v>
      </c>
      <c r="D1081" s="2">
        <f t="shared" si="1148"/>
        <v>0</v>
      </c>
      <c r="E1081" s="127">
        <f t="shared" si="1148"/>
        <v>0</v>
      </c>
      <c r="H1081" s="138">
        <v>0</v>
      </c>
      <c r="I1081" s="147">
        <f t="shared" ref="I1081:T1081" si="1155">ROUND((H943+I943)/2,0)</f>
        <v>0</v>
      </c>
      <c r="J1081" s="147">
        <f t="shared" si="1155"/>
        <v>0</v>
      </c>
      <c r="K1081" s="147">
        <f t="shared" si="1155"/>
        <v>0</v>
      </c>
      <c r="L1081" s="147">
        <f t="shared" si="1155"/>
        <v>0</v>
      </c>
      <c r="M1081" s="147">
        <f t="shared" si="1155"/>
        <v>0</v>
      </c>
      <c r="N1081" s="147">
        <f t="shared" si="1155"/>
        <v>0</v>
      </c>
      <c r="O1081" s="147">
        <f t="shared" si="1155"/>
        <v>0</v>
      </c>
      <c r="P1081" s="147">
        <f t="shared" si="1155"/>
        <v>0</v>
      </c>
      <c r="Q1081" s="147">
        <f t="shared" si="1155"/>
        <v>0</v>
      </c>
      <c r="R1081" s="147">
        <f t="shared" si="1155"/>
        <v>0</v>
      </c>
      <c r="S1081" s="147">
        <f t="shared" si="1155"/>
        <v>0</v>
      </c>
      <c r="T1081" s="147">
        <f t="shared" si="1155"/>
        <v>0</v>
      </c>
      <c r="U1081" s="167">
        <f t="shared" si="1094"/>
        <v>0</v>
      </c>
    </row>
    <row r="1082" spans="1:21" ht="15.75" hidden="1" x14ac:dyDescent="0.25">
      <c r="A1082" s="2">
        <f t="shared" si="1148"/>
        <v>58</v>
      </c>
      <c r="B1082" s="88">
        <f t="shared" si="1148"/>
        <v>0</v>
      </c>
      <c r="C1082" s="88">
        <f t="shared" si="1148"/>
        <v>0</v>
      </c>
      <c r="D1082" s="2">
        <f t="shared" si="1148"/>
        <v>0</v>
      </c>
      <c r="E1082" s="127">
        <f t="shared" si="1148"/>
        <v>0</v>
      </c>
      <c r="H1082" s="138">
        <v>0</v>
      </c>
      <c r="I1082" s="147">
        <f t="shared" ref="I1082:T1082" si="1156">ROUND((H944+I944)/2,0)</f>
        <v>0</v>
      </c>
      <c r="J1082" s="147">
        <f t="shared" si="1156"/>
        <v>0</v>
      </c>
      <c r="K1082" s="147">
        <f t="shared" si="1156"/>
        <v>0</v>
      </c>
      <c r="L1082" s="147">
        <f t="shared" si="1156"/>
        <v>0</v>
      </c>
      <c r="M1082" s="147">
        <f t="shared" si="1156"/>
        <v>0</v>
      </c>
      <c r="N1082" s="147">
        <f t="shared" si="1156"/>
        <v>0</v>
      </c>
      <c r="O1082" s="147">
        <f t="shared" si="1156"/>
        <v>0</v>
      </c>
      <c r="P1082" s="147">
        <f t="shared" si="1156"/>
        <v>0</v>
      </c>
      <c r="Q1082" s="147">
        <f t="shared" si="1156"/>
        <v>0</v>
      </c>
      <c r="R1082" s="147">
        <f t="shared" si="1156"/>
        <v>0</v>
      </c>
      <c r="S1082" s="147">
        <f t="shared" si="1156"/>
        <v>0</v>
      </c>
      <c r="T1082" s="147">
        <f t="shared" si="1156"/>
        <v>0</v>
      </c>
      <c r="U1082" s="167">
        <f t="shared" si="1094"/>
        <v>0</v>
      </c>
    </row>
    <row r="1083" spans="1:21" ht="15.75" hidden="1" x14ac:dyDescent="0.25">
      <c r="A1083" s="2">
        <f t="shared" si="1148"/>
        <v>59</v>
      </c>
      <c r="B1083" s="88">
        <f t="shared" si="1148"/>
        <v>0</v>
      </c>
      <c r="C1083" s="88">
        <f t="shared" si="1148"/>
        <v>0</v>
      </c>
      <c r="D1083" s="2">
        <f t="shared" si="1148"/>
        <v>0</v>
      </c>
      <c r="E1083" s="127">
        <f t="shared" si="1148"/>
        <v>0</v>
      </c>
      <c r="H1083" s="138">
        <v>0</v>
      </c>
      <c r="I1083" s="147">
        <f t="shared" ref="I1083:T1083" si="1157">ROUND((H945+I945)/2,0)</f>
        <v>0</v>
      </c>
      <c r="J1083" s="147">
        <f t="shared" si="1157"/>
        <v>0</v>
      </c>
      <c r="K1083" s="147">
        <f t="shared" si="1157"/>
        <v>0</v>
      </c>
      <c r="L1083" s="147">
        <f t="shared" si="1157"/>
        <v>0</v>
      </c>
      <c r="M1083" s="147">
        <f t="shared" si="1157"/>
        <v>0</v>
      </c>
      <c r="N1083" s="147">
        <f t="shared" si="1157"/>
        <v>0</v>
      </c>
      <c r="O1083" s="147">
        <f t="shared" si="1157"/>
        <v>0</v>
      </c>
      <c r="P1083" s="147">
        <f t="shared" si="1157"/>
        <v>0</v>
      </c>
      <c r="Q1083" s="147">
        <f t="shared" si="1157"/>
        <v>0</v>
      </c>
      <c r="R1083" s="147">
        <f t="shared" si="1157"/>
        <v>0</v>
      </c>
      <c r="S1083" s="147">
        <f t="shared" si="1157"/>
        <v>0</v>
      </c>
      <c r="T1083" s="147">
        <f t="shared" si="1157"/>
        <v>0</v>
      </c>
      <c r="U1083" s="167">
        <f t="shared" si="1094"/>
        <v>0</v>
      </c>
    </row>
    <row r="1084" spans="1:21" ht="15.75" hidden="1" x14ac:dyDescent="0.25">
      <c r="A1084" s="2">
        <f t="shared" si="1148"/>
        <v>60</v>
      </c>
      <c r="B1084" s="88">
        <f t="shared" si="1148"/>
        <v>0</v>
      </c>
      <c r="C1084" s="88">
        <f t="shared" si="1148"/>
        <v>0</v>
      </c>
      <c r="D1084" s="2">
        <f t="shared" si="1148"/>
        <v>0</v>
      </c>
      <c r="E1084" s="127">
        <f t="shared" si="1148"/>
        <v>0</v>
      </c>
      <c r="H1084" s="138">
        <v>0</v>
      </c>
      <c r="I1084" s="147">
        <f t="shared" ref="I1084:T1084" si="1158">ROUND((H946+I946)/2,0)</f>
        <v>0</v>
      </c>
      <c r="J1084" s="147">
        <f t="shared" si="1158"/>
        <v>0</v>
      </c>
      <c r="K1084" s="147">
        <f t="shared" si="1158"/>
        <v>0</v>
      </c>
      <c r="L1084" s="147">
        <f t="shared" si="1158"/>
        <v>0</v>
      </c>
      <c r="M1084" s="147">
        <f t="shared" si="1158"/>
        <v>0</v>
      </c>
      <c r="N1084" s="147">
        <f t="shared" si="1158"/>
        <v>0</v>
      </c>
      <c r="O1084" s="147">
        <f t="shared" si="1158"/>
        <v>0</v>
      </c>
      <c r="P1084" s="147">
        <f t="shared" si="1158"/>
        <v>0</v>
      </c>
      <c r="Q1084" s="147">
        <f t="shared" si="1158"/>
        <v>0</v>
      </c>
      <c r="R1084" s="147">
        <f t="shared" si="1158"/>
        <v>0</v>
      </c>
      <c r="S1084" s="147">
        <f t="shared" si="1158"/>
        <v>0</v>
      </c>
      <c r="T1084" s="147">
        <f t="shared" si="1158"/>
        <v>0</v>
      </c>
      <c r="U1084" s="167">
        <f t="shared" si="1094"/>
        <v>0</v>
      </c>
    </row>
    <row r="1085" spans="1:21" ht="15.75" hidden="1" x14ac:dyDescent="0.25">
      <c r="A1085" s="2">
        <f t="shared" ref="A1085:E1094" si="1159">A947</f>
        <v>61</v>
      </c>
      <c r="B1085" s="88">
        <f t="shared" si="1159"/>
        <v>0</v>
      </c>
      <c r="C1085" s="88">
        <f t="shared" si="1159"/>
        <v>0</v>
      </c>
      <c r="D1085" s="2">
        <f t="shared" si="1159"/>
        <v>0</v>
      </c>
      <c r="E1085" s="127">
        <f t="shared" si="1159"/>
        <v>0</v>
      </c>
      <c r="H1085" s="138">
        <v>0</v>
      </c>
      <c r="I1085" s="147">
        <f t="shared" ref="I1085:T1085" si="1160">ROUND((H947+I947)/2,0)</f>
        <v>0</v>
      </c>
      <c r="J1085" s="147">
        <f t="shared" si="1160"/>
        <v>0</v>
      </c>
      <c r="K1085" s="147">
        <f t="shared" si="1160"/>
        <v>0</v>
      </c>
      <c r="L1085" s="147">
        <f t="shared" si="1160"/>
        <v>0</v>
      </c>
      <c r="M1085" s="147">
        <f t="shared" si="1160"/>
        <v>0</v>
      </c>
      <c r="N1085" s="147">
        <f t="shared" si="1160"/>
        <v>0</v>
      </c>
      <c r="O1085" s="147">
        <f t="shared" si="1160"/>
        <v>0</v>
      </c>
      <c r="P1085" s="147">
        <f t="shared" si="1160"/>
        <v>0</v>
      </c>
      <c r="Q1085" s="147">
        <f t="shared" si="1160"/>
        <v>0</v>
      </c>
      <c r="R1085" s="147">
        <f t="shared" si="1160"/>
        <v>0</v>
      </c>
      <c r="S1085" s="147">
        <f t="shared" si="1160"/>
        <v>0</v>
      </c>
      <c r="T1085" s="147">
        <f t="shared" si="1160"/>
        <v>0</v>
      </c>
      <c r="U1085" s="167">
        <f t="shared" si="1094"/>
        <v>0</v>
      </c>
    </row>
    <row r="1086" spans="1:21" ht="15.75" hidden="1" x14ac:dyDescent="0.25">
      <c r="A1086" s="2">
        <f t="shared" si="1159"/>
        <v>62</v>
      </c>
      <c r="B1086" s="88">
        <f t="shared" si="1159"/>
        <v>0</v>
      </c>
      <c r="C1086" s="88">
        <f t="shared" si="1159"/>
        <v>0</v>
      </c>
      <c r="D1086" s="2">
        <f t="shared" si="1159"/>
        <v>0</v>
      </c>
      <c r="E1086" s="127">
        <f t="shared" si="1159"/>
        <v>0</v>
      </c>
      <c r="H1086" s="138">
        <v>0</v>
      </c>
      <c r="I1086" s="147">
        <f t="shared" ref="I1086:T1086" si="1161">ROUND((H948+I948)/2,0)</f>
        <v>0</v>
      </c>
      <c r="J1086" s="147">
        <f t="shared" si="1161"/>
        <v>0</v>
      </c>
      <c r="K1086" s="147">
        <f t="shared" si="1161"/>
        <v>0</v>
      </c>
      <c r="L1086" s="147">
        <f t="shared" si="1161"/>
        <v>0</v>
      </c>
      <c r="M1086" s="147">
        <f t="shared" si="1161"/>
        <v>0</v>
      </c>
      <c r="N1086" s="147">
        <f t="shared" si="1161"/>
        <v>0</v>
      </c>
      <c r="O1086" s="147">
        <f t="shared" si="1161"/>
        <v>0</v>
      </c>
      <c r="P1086" s="147">
        <f t="shared" si="1161"/>
        <v>0</v>
      </c>
      <c r="Q1086" s="147">
        <f t="shared" si="1161"/>
        <v>0</v>
      </c>
      <c r="R1086" s="147">
        <f t="shared" si="1161"/>
        <v>0</v>
      </c>
      <c r="S1086" s="147">
        <f t="shared" si="1161"/>
        <v>0</v>
      </c>
      <c r="T1086" s="147">
        <f t="shared" si="1161"/>
        <v>0</v>
      </c>
      <c r="U1086" s="167">
        <f t="shared" si="1094"/>
        <v>0</v>
      </c>
    </row>
    <row r="1087" spans="1:21" ht="15.75" hidden="1" x14ac:dyDescent="0.25">
      <c r="A1087" s="2">
        <f t="shared" si="1159"/>
        <v>63</v>
      </c>
      <c r="B1087" s="88">
        <f t="shared" si="1159"/>
        <v>0</v>
      </c>
      <c r="C1087" s="88">
        <f t="shared" si="1159"/>
        <v>0</v>
      </c>
      <c r="D1087" s="2">
        <f t="shared" si="1159"/>
        <v>0</v>
      </c>
      <c r="E1087" s="127">
        <f t="shared" si="1159"/>
        <v>0</v>
      </c>
      <c r="H1087" s="138">
        <v>0</v>
      </c>
      <c r="I1087" s="147">
        <f t="shared" ref="I1087:T1087" si="1162">ROUND((H949+I949)/2,0)</f>
        <v>0</v>
      </c>
      <c r="J1087" s="147">
        <f t="shared" si="1162"/>
        <v>0</v>
      </c>
      <c r="K1087" s="147">
        <f t="shared" si="1162"/>
        <v>0</v>
      </c>
      <c r="L1087" s="147">
        <f t="shared" si="1162"/>
        <v>0</v>
      </c>
      <c r="M1087" s="147">
        <f t="shared" si="1162"/>
        <v>0</v>
      </c>
      <c r="N1087" s="147">
        <f t="shared" si="1162"/>
        <v>0</v>
      </c>
      <c r="O1087" s="147">
        <f t="shared" si="1162"/>
        <v>0</v>
      </c>
      <c r="P1087" s="147">
        <f t="shared" si="1162"/>
        <v>0</v>
      </c>
      <c r="Q1087" s="147">
        <f t="shared" si="1162"/>
        <v>0</v>
      </c>
      <c r="R1087" s="147">
        <f t="shared" si="1162"/>
        <v>0</v>
      </c>
      <c r="S1087" s="147">
        <f t="shared" si="1162"/>
        <v>0</v>
      </c>
      <c r="T1087" s="147">
        <f t="shared" si="1162"/>
        <v>0</v>
      </c>
      <c r="U1087" s="167">
        <f t="shared" si="1094"/>
        <v>0</v>
      </c>
    </row>
    <row r="1088" spans="1:21" ht="15.75" hidden="1" x14ac:dyDescent="0.25">
      <c r="A1088" s="2">
        <f t="shared" si="1159"/>
        <v>64</v>
      </c>
      <c r="B1088" s="88">
        <f t="shared" si="1159"/>
        <v>0</v>
      </c>
      <c r="C1088" s="88">
        <f t="shared" si="1159"/>
        <v>0</v>
      </c>
      <c r="D1088" s="2">
        <f t="shared" si="1159"/>
        <v>0</v>
      </c>
      <c r="E1088" s="127">
        <f t="shared" si="1159"/>
        <v>0</v>
      </c>
      <c r="H1088" s="138">
        <v>0</v>
      </c>
      <c r="I1088" s="147">
        <f t="shared" ref="I1088:T1088" si="1163">ROUND((H950+I950)/2,0)</f>
        <v>0</v>
      </c>
      <c r="J1088" s="147">
        <f t="shared" si="1163"/>
        <v>0</v>
      </c>
      <c r="K1088" s="147">
        <f t="shared" si="1163"/>
        <v>0</v>
      </c>
      <c r="L1088" s="147">
        <f t="shared" si="1163"/>
        <v>0</v>
      </c>
      <c r="M1088" s="147">
        <f t="shared" si="1163"/>
        <v>0</v>
      </c>
      <c r="N1088" s="147">
        <f t="shared" si="1163"/>
        <v>0</v>
      </c>
      <c r="O1088" s="147">
        <f t="shared" si="1163"/>
        <v>0</v>
      </c>
      <c r="P1088" s="147">
        <f t="shared" si="1163"/>
        <v>0</v>
      </c>
      <c r="Q1088" s="147">
        <f t="shared" si="1163"/>
        <v>0</v>
      </c>
      <c r="R1088" s="147">
        <f t="shared" si="1163"/>
        <v>0</v>
      </c>
      <c r="S1088" s="147">
        <f t="shared" si="1163"/>
        <v>0</v>
      </c>
      <c r="T1088" s="147">
        <f t="shared" si="1163"/>
        <v>0</v>
      </c>
      <c r="U1088" s="167">
        <f t="shared" si="1094"/>
        <v>0</v>
      </c>
    </row>
    <row r="1089" spans="1:21" ht="15.75" hidden="1" x14ac:dyDescent="0.25">
      <c r="A1089" s="2">
        <f t="shared" si="1159"/>
        <v>65</v>
      </c>
      <c r="B1089" s="88">
        <f t="shared" si="1159"/>
        <v>0</v>
      </c>
      <c r="C1089" s="88">
        <f t="shared" si="1159"/>
        <v>0</v>
      </c>
      <c r="D1089" s="2">
        <f t="shared" si="1159"/>
        <v>0</v>
      </c>
      <c r="E1089" s="127">
        <f t="shared" si="1159"/>
        <v>0</v>
      </c>
      <c r="H1089" s="138">
        <v>0</v>
      </c>
      <c r="I1089" s="147">
        <f t="shared" ref="I1089:T1089" si="1164">ROUND((H951+I951)/2,0)</f>
        <v>0</v>
      </c>
      <c r="J1089" s="147">
        <f t="shared" si="1164"/>
        <v>0</v>
      </c>
      <c r="K1089" s="147">
        <f t="shared" si="1164"/>
        <v>0</v>
      </c>
      <c r="L1089" s="147">
        <f t="shared" si="1164"/>
        <v>0</v>
      </c>
      <c r="M1089" s="147">
        <f t="shared" si="1164"/>
        <v>0</v>
      </c>
      <c r="N1089" s="147">
        <f t="shared" si="1164"/>
        <v>0</v>
      </c>
      <c r="O1089" s="147">
        <f t="shared" si="1164"/>
        <v>0</v>
      </c>
      <c r="P1089" s="147">
        <f t="shared" si="1164"/>
        <v>0</v>
      </c>
      <c r="Q1089" s="147">
        <f t="shared" si="1164"/>
        <v>0</v>
      </c>
      <c r="R1089" s="147">
        <f t="shared" si="1164"/>
        <v>0</v>
      </c>
      <c r="S1089" s="147">
        <f t="shared" si="1164"/>
        <v>0</v>
      </c>
      <c r="T1089" s="147">
        <f t="shared" si="1164"/>
        <v>0</v>
      </c>
      <c r="U1089" s="167">
        <f t="shared" ref="U1089:U1152" si="1165">SUM(I1089:T1089)</f>
        <v>0</v>
      </c>
    </row>
    <row r="1090" spans="1:21" ht="15.75" hidden="1" x14ac:dyDescent="0.25">
      <c r="A1090" s="2">
        <f t="shared" si="1159"/>
        <v>66</v>
      </c>
      <c r="B1090" s="88">
        <f t="shared" si="1159"/>
        <v>0</v>
      </c>
      <c r="C1090" s="88">
        <f t="shared" si="1159"/>
        <v>0</v>
      </c>
      <c r="D1090" s="2">
        <f t="shared" si="1159"/>
        <v>0</v>
      </c>
      <c r="E1090" s="127">
        <f t="shared" si="1159"/>
        <v>0</v>
      </c>
      <c r="H1090" s="138">
        <v>0</v>
      </c>
      <c r="I1090" s="147">
        <f t="shared" ref="I1090:T1090" si="1166">ROUND((H952+I952)/2,0)</f>
        <v>0</v>
      </c>
      <c r="J1090" s="147">
        <f t="shared" si="1166"/>
        <v>0</v>
      </c>
      <c r="K1090" s="147">
        <f t="shared" si="1166"/>
        <v>0</v>
      </c>
      <c r="L1090" s="147">
        <f t="shared" si="1166"/>
        <v>0</v>
      </c>
      <c r="M1090" s="147">
        <f t="shared" si="1166"/>
        <v>0</v>
      </c>
      <c r="N1090" s="147">
        <f t="shared" si="1166"/>
        <v>0</v>
      </c>
      <c r="O1090" s="147">
        <f t="shared" si="1166"/>
        <v>0</v>
      </c>
      <c r="P1090" s="147">
        <f t="shared" si="1166"/>
        <v>0</v>
      </c>
      <c r="Q1090" s="147">
        <f t="shared" si="1166"/>
        <v>0</v>
      </c>
      <c r="R1090" s="147">
        <f t="shared" si="1166"/>
        <v>0</v>
      </c>
      <c r="S1090" s="147">
        <f t="shared" si="1166"/>
        <v>0</v>
      </c>
      <c r="T1090" s="147">
        <f t="shared" si="1166"/>
        <v>0</v>
      </c>
      <c r="U1090" s="167">
        <f t="shared" si="1165"/>
        <v>0</v>
      </c>
    </row>
    <row r="1091" spans="1:21" ht="15.75" hidden="1" x14ac:dyDescent="0.25">
      <c r="A1091" s="2">
        <f t="shared" si="1159"/>
        <v>67</v>
      </c>
      <c r="B1091" s="88">
        <f t="shared" si="1159"/>
        <v>0</v>
      </c>
      <c r="C1091" s="88">
        <f t="shared" si="1159"/>
        <v>0</v>
      </c>
      <c r="D1091" s="2">
        <f t="shared" si="1159"/>
        <v>0</v>
      </c>
      <c r="E1091" s="127">
        <f t="shared" si="1159"/>
        <v>0</v>
      </c>
      <c r="H1091" s="138">
        <v>0</v>
      </c>
      <c r="I1091" s="147">
        <f t="shared" ref="I1091:T1091" si="1167">ROUND((H953+I953)/2,0)</f>
        <v>0</v>
      </c>
      <c r="J1091" s="147">
        <f t="shared" si="1167"/>
        <v>0</v>
      </c>
      <c r="K1091" s="147">
        <f t="shared" si="1167"/>
        <v>0</v>
      </c>
      <c r="L1091" s="147">
        <f t="shared" si="1167"/>
        <v>0</v>
      </c>
      <c r="M1091" s="147">
        <f t="shared" si="1167"/>
        <v>0</v>
      </c>
      <c r="N1091" s="147">
        <f t="shared" si="1167"/>
        <v>0</v>
      </c>
      <c r="O1091" s="147">
        <f t="shared" si="1167"/>
        <v>0</v>
      </c>
      <c r="P1091" s="147">
        <f t="shared" si="1167"/>
        <v>0</v>
      </c>
      <c r="Q1091" s="147">
        <f t="shared" si="1167"/>
        <v>0</v>
      </c>
      <c r="R1091" s="147">
        <f t="shared" si="1167"/>
        <v>0</v>
      </c>
      <c r="S1091" s="147">
        <f t="shared" si="1167"/>
        <v>0</v>
      </c>
      <c r="T1091" s="147">
        <f t="shared" si="1167"/>
        <v>0</v>
      </c>
      <c r="U1091" s="167">
        <f t="shared" si="1165"/>
        <v>0</v>
      </c>
    </row>
    <row r="1092" spans="1:21" ht="15.75" hidden="1" x14ac:dyDescent="0.25">
      <c r="A1092" s="2">
        <f t="shared" si="1159"/>
        <v>68</v>
      </c>
      <c r="B1092" s="88">
        <f t="shared" si="1159"/>
        <v>0</v>
      </c>
      <c r="C1092" s="88">
        <f t="shared" si="1159"/>
        <v>0</v>
      </c>
      <c r="D1092" s="2">
        <f t="shared" si="1159"/>
        <v>0</v>
      </c>
      <c r="E1092" s="127">
        <f t="shared" si="1159"/>
        <v>0</v>
      </c>
      <c r="H1092" s="138">
        <v>0</v>
      </c>
      <c r="I1092" s="147">
        <f t="shared" ref="I1092:T1092" si="1168">ROUND((H954+I954)/2,0)</f>
        <v>0</v>
      </c>
      <c r="J1092" s="147">
        <f t="shared" si="1168"/>
        <v>0</v>
      </c>
      <c r="K1092" s="147">
        <f t="shared" si="1168"/>
        <v>0</v>
      </c>
      <c r="L1092" s="147">
        <f t="shared" si="1168"/>
        <v>0</v>
      </c>
      <c r="M1092" s="147">
        <f t="shared" si="1168"/>
        <v>0</v>
      </c>
      <c r="N1092" s="147">
        <f t="shared" si="1168"/>
        <v>0</v>
      </c>
      <c r="O1092" s="147">
        <f t="shared" si="1168"/>
        <v>0</v>
      </c>
      <c r="P1092" s="147">
        <f t="shared" si="1168"/>
        <v>0</v>
      </c>
      <c r="Q1092" s="147">
        <f t="shared" si="1168"/>
        <v>0</v>
      </c>
      <c r="R1092" s="147">
        <f t="shared" si="1168"/>
        <v>0</v>
      </c>
      <c r="S1092" s="147">
        <f t="shared" si="1168"/>
        <v>0</v>
      </c>
      <c r="T1092" s="147">
        <f t="shared" si="1168"/>
        <v>0</v>
      </c>
      <c r="U1092" s="167">
        <f t="shared" si="1165"/>
        <v>0</v>
      </c>
    </row>
    <row r="1093" spans="1:21" ht="15.75" hidden="1" x14ac:dyDescent="0.25">
      <c r="A1093" s="2">
        <f t="shared" si="1159"/>
        <v>69</v>
      </c>
      <c r="B1093" s="88">
        <f t="shared" si="1159"/>
        <v>0</v>
      </c>
      <c r="C1093" s="88">
        <f t="shared" si="1159"/>
        <v>0</v>
      </c>
      <c r="D1093" s="2">
        <f t="shared" si="1159"/>
        <v>0</v>
      </c>
      <c r="E1093" s="127">
        <f t="shared" si="1159"/>
        <v>0</v>
      </c>
      <c r="H1093" s="138">
        <v>0</v>
      </c>
      <c r="I1093" s="147">
        <f t="shared" ref="I1093:T1093" si="1169">ROUND((H955+I955)/2,0)</f>
        <v>0</v>
      </c>
      <c r="J1093" s="147">
        <f t="shared" si="1169"/>
        <v>0</v>
      </c>
      <c r="K1093" s="147">
        <f t="shared" si="1169"/>
        <v>0</v>
      </c>
      <c r="L1093" s="147">
        <f t="shared" si="1169"/>
        <v>0</v>
      </c>
      <c r="M1093" s="147">
        <f t="shared" si="1169"/>
        <v>0</v>
      </c>
      <c r="N1093" s="147">
        <f t="shared" si="1169"/>
        <v>0</v>
      </c>
      <c r="O1093" s="147">
        <f t="shared" si="1169"/>
        <v>0</v>
      </c>
      <c r="P1093" s="147">
        <f t="shared" si="1169"/>
        <v>0</v>
      </c>
      <c r="Q1093" s="147">
        <f t="shared" si="1169"/>
        <v>0</v>
      </c>
      <c r="R1093" s="147">
        <f t="shared" si="1169"/>
        <v>0</v>
      </c>
      <c r="S1093" s="147">
        <f t="shared" si="1169"/>
        <v>0</v>
      </c>
      <c r="T1093" s="147">
        <f t="shared" si="1169"/>
        <v>0</v>
      </c>
      <c r="U1093" s="167">
        <f t="shared" si="1165"/>
        <v>0</v>
      </c>
    </row>
    <row r="1094" spans="1:21" ht="15.75" hidden="1" x14ac:dyDescent="0.25">
      <c r="A1094" s="2">
        <f t="shared" si="1159"/>
        <v>70</v>
      </c>
      <c r="B1094" s="88">
        <f t="shared" si="1159"/>
        <v>0</v>
      </c>
      <c r="C1094" s="88">
        <f t="shared" si="1159"/>
        <v>0</v>
      </c>
      <c r="D1094" s="2">
        <f t="shared" si="1159"/>
        <v>0</v>
      </c>
      <c r="E1094" s="127">
        <f t="shared" si="1159"/>
        <v>0</v>
      </c>
      <c r="H1094" s="138">
        <v>0</v>
      </c>
      <c r="I1094" s="147">
        <f t="shared" ref="I1094:T1094" si="1170">ROUND((H956+I956)/2,0)</f>
        <v>0</v>
      </c>
      <c r="J1094" s="147">
        <f t="shared" si="1170"/>
        <v>0</v>
      </c>
      <c r="K1094" s="147">
        <f t="shared" si="1170"/>
        <v>0</v>
      </c>
      <c r="L1094" s="147">
        <f t="shared" si="1170"/>
        <v>0</v>
      </c>
      <c r="M1094" s="147">
        <f t="shared" si="1170"/>
        <v>0</v>
      </c>
      <c r="N1094" s="147">
        <f t="shared" si="1170"/>
        <v>0</v>
      </c>
      <c r="O1094" s="147">
        <f t="shared" si="1170"/>
        <v>0</v>
      </c>
      <c r="P1094" s="147">
        <f t="shared" si="1170"/>
        <v>0</v>
      </c>
      <c r="Q1094" s="147">
        <f t="shared" si="1170"/>
        <v>0</v>
      </c>
      <c r="R1094" s="147">
        <f t="shared" si="1170"/>
        <v>0</v>
      </c>
      <c r="S1094" s="147">
        <f t="shared" si="1170"/>
        <v>0</v>
      </c>
      <c r="T1094" s="147">
        <f t="shared" si="1170"/>
        <v>0</v>
      </c>
      <c r="U1094" s="167">
        <f t="shared" si="1165"/>
        <v>0</v>
      </c>
    </row>
    <row r="1095" spans="1:21" ht="15.75" hidden="1" x14ac:dyDescent="0.25">
      <c r="A1095" s="2">
        <f t="shared" ref="A1095:E1104" si="1171">A957</f>
        <v>71</v>
      </c>
      <c r="B1095" s="88">
        <f t="shared" si="1171"/>
        <v>0</v>
      </c>
      <c r="C1095" s="88">
        <f t="shared" si="1171"/>
        <v>0</v>
      </c>
      <c r="D1095" s="2">
        <f t="shared" si="1171"/>
        <v>0</v>
      </c>
      <c r="E1095" s="127">
        <f t="shared" si="1171"/>
        <v>0</v>
      </c>
      <c r="H1095" s="138">
        <v>0</v>
      </c>
      <c r="I1095" s="147">
        <f t="shared" ref="I1095:T1095" si="1172">ROUND((H957+I957)/2,0)</f>
        <v>0</v>
      </c>
      <c r="J1095" s="147">
        <f t="shared" si="1172"/>
        <v>0</v>
      </c>
      <c r="K1095" s="147">
        <f t="shared" si="1172"/>
        <v>0</v>
      </c>
      <c r="L1095" s="147">
        <f t="shared" si="1172"/>
        <v>0</v>
      </c>
      <c r="M1095" s="147">
        <f t="shared" si="1172"/>
        <v>0</v>
      </c>
      <c r="N1095" s="147">
        <f t="shared" si="1172"/>
        <v>0</v>
      </c>
      <c r="O1095" s="147">
        <f t="shared" si="1172"/>
        <v>0</v>
      </c>
      <c r="P1095" s="147">
        <f t="shared" si="1172"/>
        <v>0</v>
      </c>
      <c r="Q1095" s="147">
        <f t="shared" si="1172"/>
        <v>0</v>
      </c>
      <c r="R1095" s="147">
        <f t="shared" si="1172"/>
        <v>0</v>
      </c>
      <c r="S1095" s="147">
        <f t="shared" si="1172"/>
        <v>0</v>
      </c>
      <c r="T1095" s="147">
        <f t="shared" si="1172"/>
        <v>0</v>
      </c>
      <c r="U1095" s="167">
        <f t="shared" si="1165"/>
        <v>0</v>
      </c>
    </row>
    <row r="1096" spans="1:21" ht="15.75" hidden="1" x14ac:dyDescent="0.25">
      <c r="A1096" s="2">
        <f t="shared" si="1171"/>
        <v>72</v>
      </c>
      <c r="B1096" s="88">
        <f t="shared" si="1171"/>
        <v>0</v>
      </c>
      <c r="C1096" s="88">
        <f t="shared" si="1171"/>
        <v>0</v>
      </c>
      <c r="D1096" s="2">
        <f t="shared" si="1171"/>
        <v>0</v>
      </c>
      <c r="E1096" s="127">
        <f t="shared" si="1171"/>
        <v>0</v>
      </c>
      <c r="H1096" s="138">
        <v>0</v>
      </c>
      <c r="I1096" s="147">
        <f t="shared" ref="I1096:T1096" si="1173">ROUND((H958+I958)/2,0)</f>
        <v>0</v>
      </c>
      <c r="J1096" s="147">
        <f t="shared" si="1173"/>
        <v>0</v>
      </c>
      <c r="K1096" s="147">
        <f t="shared" si="1173"/>
        <v>0</v>
      </c>
      <c r="L1096" s="147">
        <f t="shared" si="1173"/>
        <v>0</v>
      </c>
      <c r="M1096" s="147">
        <f t="shared" si="1173"/>
        <v>0</v>
      </c>
      <c r="N1096" s="147">
        <f t="shared" si="1173"/>
        <v>0</v>
      </c>
      <c r="O1096" s="147">
        <f t="shared" si="1173"/>
        <v>0</v>
      </c>
      <c r="P1096" s="147">
        <f t="shared" si="1173"/>
        <v>0</v>
      </c>
      <c r="Q1096" s="147">
        <f t="shared" si="1173"/>
        <v>0</v>
      </c>
      <c r="R1096" s="147">
        <f t="shared" si="1173"/>
        <v>0</v>
      </c>
      <c r="S1096" s="147">
        <f t="shared" si="1173"/>
        <v>0</v>
      </c>
      <c r="T1096" s="147">
        <f t="shared" si="1173"/>
        <v>0</v>
      </c>
      <c r="U1096" s="167">
        <f t="shared" si="1165"/>
        <v>0</v>
      </c>
    </row>
    <row r="1097" spans="1:21" ht="15.75" hidden="1" x14ac:dyDescent="0.25">
      <c r="A1097" s="2">
        <f t="shared" si="1171"/>
        <v>73</v>
      </c>
      <c r="B1097" s="88">
        <f t="shared" si="1171"/>
        <v>0</v>
      </c>
      <c r="C1097" s="88">
        <f t="shared" si="1171"/>
        <v>0</v>
      </c>
      <c r="D1097" s="2">
        <f t="shared" si="1171"/>
        <v>0</v>
      </c>
      <c r="E1097" s="127">
        <f t="shared" si="1171"/>
        <v>0</v>
      </c>
      <c r="H1097" s="138">
        <v>0</v>
      </c>
      <c r="I1097" s="147">
        <f t="shared" ref="I1097:T1097" si="1174">ROUND((H959+I959)/2,0)</f>
        <v>0</v>
      </c>
      <c r="J1097" s="147">
        <f t="shared" si="1174"/>
        <v>0</v>
      </c>
      <c r="K1097" s="147">
        <f t="shared" si="1174"/>
        <v>0</v>
      </c>
      <c r="L1097" s="147">
        <f t="shared" si="1174"/>
        <v>0</v>
      </c>
      <c r="M1097" s="147">
        <f t="shared" si="1174"/>
        <v>0</v>
      </c>
      <c r="N1097" s="147">
        <f t="shared" si="1174"/>
        <v>0</v>
      </c>
      <c r="O1097" s="147">
        <f t="shared" si="1174"/>
        <v>0</v>
      </c>
      <c r="P1097" s="147">
        <f t="shared" si="1174"/>
        <v>0</v>
      </c>
      <c r="Q1097" s="147">
        <f t="shared" si="1174"/>
        <v>0</v>
      </c>
      <c r="R1097" s="147">
        <f t="shared" si="1174"/>
        <v>0</v>
      </c>
      <c r="S1097" s="147">
        <f t="shared" si="1174"/>
        <v>0</v>
      </c>
      <c r="T1097" s="147">
        <f t="shared" si="1174"/>
        <v>0</v>
      </c>
      <c r="U1097" s="167">
        <f t="shared" si="1165"/>
        <v>0</v>
      </c>
    </row>
    <row r="1098" spans="1:21" ht="15.75" hidden="1" x14ac:dyDescent="0.25">
      <c r="A1098" s="2">
        <f t="shared" si="1171"/>
        <v>74</v>
      </c>
      <c r="B1098" s="88">
        <f t="shared" si="1171"/>
        <v>0</v>
      </c>
      <c r="C1098" s="88">
        <f t="shared" si="1171"/>
        <v>0</v>
      </c>
      <c r="D1098" s="2">
        <f t="shared" si="1171"/>
        <v>0</v>
      </c>
      <c r="E1098" s="127">
        <f t="shared" si="1171"/>
        <v>0</v>
      </c>
      <c r="H1098" s="138">
        <v>0</v>
      </c>
      <c r="I1098" s="147">
        <f t="shared" ref="I1098:T1098" si="1175">ROUND((H960+I960)/2,0)</f>
        <v>0</v>
      </c>
      <c r="J1098" s="147">
        <f t="shared" si="1175"/>
        <v>0</v>
      </c>
      <c r="K1098" s="147">
        <f t="shared" si="1175"/>
        <v>0</v>
      </c>
      <c r="L1098" s="147">
        <f t="shared" si="1175"/>
        <v>0</v>
      </c>
      <c r="M1098" s="147">
        <f t="shared" si="1175"/>
        <v>0</v>
      </c>
      <c r="N1098" s="147">
        <f t="shared" si="1175"/>
        <v>0</v>
      </c>
      <c r="O1098" s="147">
        <f t="shared" si="1175"/>
        <v>0</v>
      </c>
      <c r="P1098" s="147">
        <f t="shared" si="1175"/>
        <v>0</v>
      </c>
      <c r="Q1098" s="147">
        <f t="shared" si="1175"/>
        <v>0</v>
      </c>
      <c r="R1098" s="147">
        <f t="shared" si="1175"/>
        <v>0</v>
      </c>
      <c r="S1098" s="147">
        <f t="shared" si="1175"/>
        <v>0</v>
      </c>
      <c r="T1098" s="147">
        <f t="shared" si="1175"/>
        <v>0</v>
      </c>
      <c r="U1098" s="167">
        <f t="shared" si="1165"/>
        <v>0</v>
      </c>
    </row>
    <row r="1099" spans="1:21" ht="15.75" hidden="1" x14ac:dyDescent="0.25">
      <c r="A1099" s="2">
        <f t="shared" si="1171"/>
        <v>75</v>
      </c>
      <c r="B1099" s="88">
        <f t="shared" si="1171"/>
        <v>0</v>
      </c>
      <c r="C1099" s="88">
        <f t="shared" si="1171"/>
        <v>0</v>
      </c>
      <c r="D1099" s="2">
        <f t="shared" si="1171"/>
        <v>0</v>
      </c>
      <c r="E1099" s="127">
        <f t="shared" si="1171"/>
        <v>0</v>
      </c>
      <c r="H1099" s="138">
        <v>0</v>
      </c>
      <c r="I1099" s="147">
        <f t="shared" ref="I1099:T1099" si="1176">ROUND((H961+I961)/2,0)</f>
        <v>0</v>
      </c>
      <c r="J1099" s="147">
        <f t="shared" si="1176"/>
        <v>0</v>
      </c>
      <c r="K1099" s="147">
        <f t="shared" si="1176"/>
        <v>0</v>
      </c>
      <c r="L1099" s="147">
        <f t="shared" si="1176"/>
        <v>0</v>
      </c>
      <c r="M1099" s="147">
        <f t="shared" si="1176"/>
        <v>0</v>
      </c>
      <c r="N1099" s="147">
        <f t="shared" si="1176"/>
        <v>0</v>
      </c>
      <c r="O1099" s="147">
        <f t="shared" si="1176"/>
        <v>0</v>
      </c>
      <c r="P1099" s="147">
        <f t="shared" si="1176"/>
        <v>0</v>
      </c>
      <c r="Q1099" s="147">
        <f t="shared" si="1176"/>
        <v>0</v>
      </c>
      <c r="R1099" s="147">
        <f t="shared" si="1176"/>
        <v>0</v>
      </c>
      <c r="S1099" s="147">
        <f t="shared" si="1176"/>
        <v>0</v>
      </c>
      <c r="T1099" s="147">
        <f t="shared" si="1176"/>
        <v>0</v>
      </c>
      <c r="U1099" s="167">
        <f t="shared" si="1165"/>
        <v>0</v>
      </c>
    </row>
    <row r="1100" spans="1:21" ht="15.75" hidden="1" x14ac:dyDescent="0.25">
      <c r="A1100" s="2">
        <f t="shared" si="1171"/>
        <v>76</v>
      </c>
      <c r="B1100" s="88">
        <f t="shared" si="1171"/>
        <v>0</v>
      </c>
      <c r="C1100" s="88">
        <f t="shared" si="1171"/>
        <v>0</v>
      </c>
      <c r="D1100" s="2">
        <f t="shared" si="1171"/>
        <v>0</v>
      </c>
      <c r="E1100" s="127">
        <f t="shared" si="1171"/>
        <v>0</v>
      </c>
      <c r="H1100" s="138">
        <v>0</v>
      </c>
      <c r="I1100" s="147">
        <f t="shared" ref="I1100:T1100" si="1177">ROUND((H962+I962)/2,0)</f>
        <v>0</v>
      </c>
      <c r="J1100" s="147">
        <f t="shared" si="1177"/>
        <v>0</v>
      </c>
      <c r="K1100" s="147">
        <f t="shared" si="1177"/>
        <v>0</v>
      </c>
      <c r="L1100" s="147">
        <f t="shared" si="1177"/>
        <v>0</v>
      </c>
      <c r="M1100" s="147">
        <f t="shared" si="1177"/>
        <v>0</v>
      </c>
      <c r="N1100" s="147">
        <f t="shared" si="1177"/>
        <v>0</v>
      </c>
      <c r="O1100" s="147">
        <f t="shared" si="1177"/>
        <v>0</v>
      </c>
      <c r="P1100" s="147">
        <f t="shared" si="1177"/>
        <v>0</v>
      </c>
      <c r="Q1100" s="147">
        <f t="shared" si="1177"/>
        <v>0</v>
      </c>
      <c r="R1100" s="147">
        <f t="shared" si="1177"/>
        <v>0</v>
      </c>
      <c r="S1100" s="147">
        <f t="shared" si="1177"/>
        <v>0</v>
      </c>
      <c r="T1100" s="147">
        <f t="shared" si="1177"/>
        <v>0</v>
      </c>
      <c r="U1100" s="167">
        <f t="shared" si="1165"/>
        <v>0</v>
      </c>
    </row>
    <row r="1101" spans="1:21" ht="15.75" hidden="1" x14ac:dyDescent="0.25">
      <c r="A1101" s="2">
        <f t="shared" si="1171"/>
        <v>77</v>
      </c>
      <c r="B1101" s="88">
        <f t="shared" si="1171"/>
        <v>0</v>
      </c>
      <c r="C1101" s="88">
        <f t="shared" si="1171"/>
        <v>0</v>
      </c>
      <c r="D1101" s="2">
        <f t="shared" si="1171"/>
        <v>0</v>
      </c>
      <c r="E1101" s="127">
        <f t="shared" si="1171"/>
        <v>0</v>
      </c>
      <c r="H1101" s="138">
        <v>0</v>
      </c>
      <c r="I1101" s="147">
        <f t="shared" ref="I1101:T1101" si="1178">ROUND((H963+I963)/2,0)</f>
        <v>0</v>
      </c>
      <c r="J1101" s="147">
        <f t="shared" si="1178"/>
        <v>0</v>
      </c>
      <c r="K1101" s="147">
        <f t="shared" si="1178"/>
        <v>0</v>
      </c>
      <c r="L1101" s="147">
        <f t="shared" si="1178"/>
        <v>0</v>
      </c>
      <c r="M1101" s="147">
        <f t="shared" si="1178"/>
        <v>0</v>
      </c>
      <c r="N1101" s="147">
        <f t="shared" si="1178"/>
        <v>0</v>
      </c>
      <c r="O1101" s="147">
        <f t="shared" si="1178"/>
        <v>0</v>
      </c>
      <c r="P1101" s="147">
        <f t="shared" si="1178"/>
        <v>0</v>
      </c>
      <c r="Q1101" s="147">
        <f t="shared" si="1178"/>
        <v>0</v>
      </c>
      <c r="R1101" s="147">
        <f t="shared" si="1178"/>
        <v>0</v>
      </c>
      <c r="S1101" s="147">
        <f t="shared" si="1178"/>
        <v>0</v>
      </c>
      <c r="T1101" s="147">
        <f t="shared" si="1178"/>
        <v>0</v>
      </c>
      <c r="U1101" s="167">
        <f t="shared" si="1165"/>
        <v>0</v>
      </c>
    </row>
    <row r="1102" spans="1:21" ht="15.75" hidden="1" x14ac:dyDescent="0.25">
      <c r="A1102" s="2">
        <f t="shared" si="1171"/>
        <v>78</v>
      </c>
      <c r="B1102" s="88">
        <f t="shared" si="1171"/>
        <v>0</v>
      </c>
      <c r="C1102" s="88">
        <f t="shared" si="1171"/>
        <v>0</v>
      </c>
      <c r="D1102" s="2">
        <f t="shared" si="1171"/>
        <v>0</v>
      </c>
      <c r="E1102" s="127">
        <f t="shared" si="1171"/>
        <v>0</v>
      </c>
      <c r="H1102" s="138">
        <v>0</v>
      </c>
      <c r="I1102" s="147">
        <f t="shared" ref="I1102:T1102" si="1179">ROUND((H964+I964)/2,0)</f>
        <v>0</v>
      </c>
      <c r="J1102" s="147">
        <f t="shared" si="1179"/>
        <v>0</v>
      </c>
      <c r="K1102" s="147">
        <f t="shared" si="1179"/>
        <v>0</v>
      </c>
      <c r="L1102" s="147">
        <f t="shared" si="1179"/>
        <v>0</v>
      </c>
      <c r="M1102" s="147">
        <f t="shared" si="1179"/>
        <v>0</v>
      </c>
      <c r="N1102" s="147">
        <f t="shared" si="1179"/>
        <v>0</v>
      </c>
      <c r="O1102" s="147">
        <f t="shared" si="1179"/>
        <v>0</v>
      </c>
      <c r="P1102" s="147">
        <f t="shared" si="1179"/>
        <v>0</v>
      </c>
      <c r="Q1102" s="147">
        <f t="shared" si="1179"/>
        <v>0</v>
      </c>
      <c r="R1102" s="147">
        <f t="shared" si="1179"/>
        <v>0</v>
      </c>
      <c r="S1102" s="147">
        <f t="shared" si="1179"/>
        <v>0</v>
      </c>
      <c r="T1102" s="147">
        <f t="shared" si="1179"/>
        <v>0</v>
      </c>
      <c r="U1102" s="167">
        <f t="shared" si="1165"/>
        <v>0</v>
      </c>
    </row>
    <row r="1103" spans="1:21" ht="15.75" hidden="1" x14ac:dyDescent="0.25">
      <c r="A1103" s="2">
        <f t="shared" si="1171"/>
        <v>79</v>
      </c>
      <c r="B1103" s="88">
        <f t="shared" si="1171"/>
        <v>0</v>
      </c>
      <c r="C1103" s="88">
        <f t="shared" si="1171"/>
        <v>0</v>
      </c>
      <c r="D1103" s="2">
        <f t="shared" si="1171"/>
        <v>0</v>
      </c>
      <c r="E1103" s="127">
        <f t="shared" si="1171"/>
        <v>0</v>
      </c>
      <c r="H1103" s="138">
        <v>0</v>
      </c>
      <c r="I1103" s="147">
        <f t="shared" ref="I1103:T1103" si="1180">ROUND((H965+I965)/2,0)</f>
        <v>0</v>
      </c>
      <c r="J1103" s="147">
        <f t="shared" si="1180"/>
        <v>0</v>
      </c>
      <c r="K1103" s="147">
        <f t="shared" si="1180"/>
        <v>0</v>
      </c>
      <c r="L1103" s="147">
        <f t="shared" si="1180"/>
        <v>0</v>
      </c>
      <c r="M1103" s="147">
        <f t="shared" si="1180"/>
        <v>0</v>
      </c>
      <c r="N1103" s="147">
        <f t="shared" si="1180"/>
        <v>0</v>
      </c>
      <c r="O1103" s="147">
        <f t="shared" si="1180"/>
        <v>0</v>
      </c>
      <c r="P1103" s="147">
        <f t="shared" si="1180"/>
        <v>0</v>
      </c>
      <c r="Q1103" s="147">
        <f t="shared" si="1180"/>
        <v>0</v>
      </c>
      <c r="R1103" s="147">
        <f t="shared" si="1180"/>
        <v>0</v>
      </c>
      <c r="S1103" s="147">
        <f t="shared" si="1180"/>
        <v>0</v>
      </c>
      <c r="T1103" s="147">
        <f t="shared" si="1180"/>
        <v>0</v>
      </c>
      <c r="U1103" s="167">
        <f t="shared" si="1165"/>
        <v>0</v>
      </c>
    </row>
    <row r="1104" spans="1:21" ht="15.75" hidden="1" x14ac:dyDescent="0.25">
      <c r="A1104" s="2">
        <f t="shared" si="1171"/>
        <v>80</v>
      </c>
      <c r="B1104" s="88">
        <f t="shared" si="1171"/>
        <v>0</v>
      </c>
      <c r="C1104" s="88">
        <f t="shared" si="1171"/>
        <v>0</v>
      </c>
      <c r="D1104" s="2">
        <f t="shared" si="1171"/>
        <v>0</v>
      </c>
      <c r="E1104" s="127">
        <f t="shared" si="1171"/>
        <v>0</v>
      </c>
      <c r="H1104" s="138">
        <v>0</v>
      </c>
      <c r="I1104" s="147">
        <f t="shared" ref="I1104:T1104" si="1181">ROUND((H966+I966)/2,0)</f>
        <v>0</v>
      </c>
      <c r="J1104" s="147">
        <f t="shared" si="1181"/>
        <v>0</v>
      </c>
      <c r="K1104" s="147">
        <f t="shared" si="1181"/>
        <v>0</v>
      </c>
      <c r="L1104" s="147">
        <f t="shared" si="1181"/>
        <v>0</v>
      </c>
      <c r="M1104" s="147">
        <f t="shared" si="1181"/>
        <v>0</v>
      </c>
      <c r="N1104" s="147">
        <f t="shared" si="1181"/>
        <v>0</v>
      </c>
      <c r="O1104" s="147">
        <f t="shared" si="1181"/>
        <v>0</v>
      </c>
      <c r="P1104" s="147">
        <f t="shared" si="1181"/>
        <v>0</v>
      </c>
      <c r="Q1104" s="147">
        <f t="shared" si="1181"/>
        <v>0</v>
      </c>
      <c r="R1104" s="147">
        <f t="shared" si="1181"/>
        <v>0</v>
      </c>
      <c r="S1104" s="147">
        <f t="shared" si="1181"/>
        <v>0</v>
      </c>
      <c r="T1104" s="147">
        <f t="shared" si="1181"/>
        <v>0</v>
      </c>
      <c r="U1104" s="167">
        <f t="shared" si="1165"/>
        <v>0</v>
      </c>
    </row>
    <row r="1105" spans="1:21" ht="15.75" hidden="1" x14ac:dyDescent="0.25">
      <c r="A1105" s="2">
        <f t="shared" ref="A1105:E1114" si="1182">A967</f>
        <v>81</v>
      </c>
      <c r="B1105" s="88">
        <f t="shared" si="1182"/>
        <v>0</v>
      </c>
      <c r="C1105" s="88">
        <f t="shared" si="1182"/>
        <v>0</v>
      </c>
      <c r="D1105" s="2">
        <f t="shared" si="1182"/>
        <v>0</v>
      </c>
      <c r="E1105" s="127">
        <f t="shared" si="1182"/>
        <v>0</v>
      </c>
      <c r="H1105" s="138">
        <v>0</v>
      </c>
      <c r="I1105" s="147">
        <f t="shared" ref="I1105:T1105" si="1183">ROUND((H967+I967)/2,0)</f>
        <v>0</v>
      </c>
      <c r="J1105" s="147">
        <f t="shared" si="1183"/>
        <v>0</v>
      </c>
      <c r="K1105" s="147">
        <f t="shared" si="1183"/>
        <v>0</v>
      </c>
      <c r="L1105" s="147">
        <f t="shared" si="1183"/>
        <v>0</v>
      </c>
      <c r="M1105" s="147">
        <f t="shared" si="1183"/>
        <v>0</v>
      </c>
      <c r="N1105" s="147">
        <f t="shared" si="1183"/>
        <v>0</v>
      </c>
      <c r="O1105" s="147">
        <f t="shared" si="1183"/>
        <v>0</v>
      </c>
      <c r="P1105" s="147">
        <f t="shared" si="1183"/>
        <v>0</v>
      </c>
      <c r="Q1105" s="147">
        <f t="shared" si="1183"/>
        <v>0</v>
      </c>
      <c r="R1105" s="147">
        <f t="shared" si="1183"/>
        <v>0</v>
      </c>
      <c r="S1105" s="147">
        <f t="shared" si="1183"/>
        <v>0</v>
      </c>
      <c r="T1105" s="147">
        <f t="shared" si="1183"/>
        <v>0</v>
      </c>
      <c r="U1105" s="167">
        <f t="shared" si="1165"/>
        <v>0</v>
      </c>
    </row>
    <row r="1106" spans="1:21" ht="15.75" hidden="1" x14ac:dyDescent="0.25">
      <c r="A1106" s="2">
        <f t="shared" si="1182"/>
        <v>82</v>
      </c>
      <c r="B1106" s="88">
        <f t="shared" si="1182"/>
        <v>0</v>
      </c>
      <c r="C1106" s="88">
        <f t="shared" si="1182"/>
        <v>0</v>
      </c>
      <c r="D1106" s="2">
        <f t="shared" si="1182"/>
        <v>0</v>
      </c>
      <c r="E1106" s="127">
        <f t="shared" si="1182"/>
        <v>0</v>
      </c>
      <c r="H1106" s="138">
        <v>0</v>
      </c>
      <c r="I1106" s="147">
        <f t="shared" ref="I1106:T1106" si="1184">ROUND((H968+I968)/2,0)</f>
        <v>0</v>
      </c>
      <c r="J1106" s="147">
        <f t="shared" si="1184"/>
        <v>0</v>
      </c>
      <c r="K1106" s="147">
        <f t="shared" si="1184"/>
        <v>0</v>
      </c>
      <c r="L1106" s="147">
        <f t="shared" si="1184"/>
        <v>0</v>
      </c>
      <c r="M1106" s="147">
        <f t="shared" si="1184"/>
        <v>0</v>
      </c>
      <c r="N1106" s="147">
        <f t="shared" si="1184"/>
        <v>0</v>
      </c>
      <c r="O1106" s="147">
        <f t="shared" si="1184"/>
        <v>0</v>
      </c>
      <c r="P1106" s="147">
        <f t="shared" si="1184"/>
        <v>0</v>
      </c>
      <c r="Q1106" s="147">
        <f t="shared" si="1184"/>
        <v>0</v>
      </c>
      <c r="R1106" s="147">
        <f t="shared" si="1184"/>
        <v>0</v>
      </c>
      <c r="S1106" s="147">
        <f t="shared" si="1184"/>
        <v>0</v>
      </c>
      <c r="T1106" s="147">
        <f t="shared" si="1184"/>
        <v>0</v>
      </c>
      <c r="U1106" s="167">
        <f t="shared" si="1165"/>
        <v>0</v>
      </c>
    </row>
    <row r="1107" spans="1:21" ht="15.75" hidden="1" x14ac:dyDescent="0.25">
      <c r="A1107" s="2">
        <f t="shared" si="1182"/>
        <v>83</v>
      </c>
      <c r="B1107" s="88">
        <f t="shared" si="1182"/>
        <v>0</v>
      </c>
      <c r="C1107" s="88">
        <f t="shared" si="1182"/>
        <v>0</v>
      </c>
      <c r="D1107" s="2">
        <f t="shared" si="1182"/>
        <v>0</v>
      </c>
      <c r="E1107" s="127">
        <f t="shared" si="1182"/>
        <v>0</v>
      </c>
      <c r="H1107" s="138">
        <v>0</v>
      </c>
      <c r="I1107" s="147">
        <f t="shared" ref="I1107:T1107" si="1185">ROUND((H969+I969)/2,0)</f>
        <v>0</v>
      </c>
      <c r="J1107" s="147">
        <f t="shared" si="1185"/>
        <v>0</v>
      </c>
      <c r="K1107" s="147">
        <f t="shared" si="1185"/>
        <v>0</v>
      </c>
      <c r="L1107" s="147">
        <f t="shared" si="1185"/>
        <v>0</v>
      </c>
      <c r="M1107" s="147">
        <f t="shared" si="1185"/>
        <v>0</v>
      </c>
      <c r="N1107" s="147">
        <f t="shared" si="1185"/>
        <v>0</v>
      </c>
      <c r="O1107" s="147">
        <f t="shared" si="1185"/>
        <v>0</v>
      </c>
      <c r="P1107" s="147">
        <f t="shared" si="1185"/>
        <v>0</v>
      </c>
      <c r="Q1107" s="147">
        <f t="shared" si="1185"/>
        <v>0</v>
      </c>
      <c r="R1107" s="147">
        <f t="shared" si="1185"/>
        <v>0</v>
      </c>
      <c r="S1107" s="147">
        <f t="shared" si="1185"/>
        <v>0</v>
      </c>
      <c r="T1107" s="147">
        <f t="shared" si="1185"/>
        <v>0</v>
      </c>
      <c r="U1107" s="167">
        <f t="shared" si="1165"/>
        <v>0</v>
      </c>
    </row>
    <row r="1108" spans="1:21" ht="15.75" hidden="1" x14ac:dyDescent="0.25">
      <c r="A1108" s="2">
        <f t="shared" si="1182"/>
        <v>84</v>
      </c>
      <c r="B1108" s="88">
        <f t="shared" si="1182"/>
        <v>0</v>
      </c>
      <c r="C1108" s="88">
        <f t="shared" si="1182"/>
        <v>0</v>
      </c>
      <c r="D1108" s="2">
        <f t="shared" si="1182"/>
        <v>0</v>
      </c>
      <c r="E1108" s="127">
        <f t="shared" si="1182"/>
        <v>0</v>
      </c>
      <c r="H1108" s="138">
        <v>0</v>
      </c>
      <c r="I1108" s="147">
        <f t="shared" ref="I1108:T1108" si="1186">ROUND((H970+I970)/2,0)</f>
        <v>0</v>
      </c>
      <c r="J1108" s="147">
        <f t="shared" si="1186"/>
        <v>0</v>
      </c>
      <c r="K1108" s="147">
        <f t="shared" si="1186"/>
        <v>0</v>
      </c>
      <c r="L1108" s="147">
        <f t="shared" si="1186"/>
        <v>0</v>
      </c>
      <c r="M1108" s="147">
        <f t="shared" si="1186"/>
        <v>0</v>
      </c>
      <c r="N1108" s="147">
        <f t="shared" si="1186"/>
        <v>0</v>
      </c>
      <c r="O1108" s="147">
        <f t="shared" si="1186"/>
        <v>0</v>
      </c>
      <c r="P1108" s="147">
        <f t="shared" si="1186"/>
        <v>0</v>
      </c>
      <c r="Q1108" s="147">
        <f t="shared" si="1186"/>
        <v>0</v>
      </c>
      <c r="R1108" s="147">
        <f t="shared" si="1186"/>
        <v>0</v>
      </c>
      <c r="S1108" s="147">
        <f t="shared" si="1186"/>
        <v>0</v>
      </c>
      <c r="T1108" s="147">
        <f t="shared" si="1186"/>
        <v>0</v>
      </c>
      <c r="U1108" s="167">
        <f t="shared" si="1165"/>
        <v>0</v>
      </c>
    </row>
    <row r="1109" spans="1:21" ht="15.75" hidden="1" x14ac:dyDescent="0.25">
      <c r="A1109" s="2">
        <f t="shared" si="1182"/>
        <v>85</v>
      </c>
      <c r="B1109" s="88">
        <f t="shared" si="1182"/>
        <v>0</v>
      </c>
      <c r="C1109" s="88">
        <f t="shared" si="1182"/>
        <v>0</v>
      </c>
      <c r="D1109" s="2">
        <f t="shared" si="1182"/>
        <v>0</v>
      </c>
      <c r="E1109" s="127">
        <f t="shared" si="1182"/>
        <v>0</v>
      </c>
      <c r="H1109" s="138">
        <v>0</v>
      </c>
      <c r="I1109" s="147">
        <f t="shared" ref="I1109:T1109" si="1187">ROUND((H971+I971)/2,0)</f>
        <v>0</v>
      </c>
      <c r="J1109" s="147">
        <f t="shared" si="1187"/>
        <v>0</v>
      </c>
      <c r="K1109" s="147">
        <f t="shared" si="1187"/>
        <v>0</v>
      </c>
      <c r="L1109" s="147">
        <f t="shared" si="1187"/>
        <v>0</v>
      </c>
      <c r="M1109" s="147">
        <f t="shared" si="1187"/>
        <v>0</v>
      </c>
      <c r="N1109" s="147">
        <f t="shared" si="1187"/>
        <v>0</v>
      </c>
      <c r="O1109" s="147">
        <f t="shared" si="1187"/>
        <v>0</v>
      </c>
      <c r="P1109" s="147">
        <f t="shared" si="1187"/>
        <v>0</v>
      </c>
      <c r="Q1109" s="147">
        <f t="shared" si="1187"/>
        <v>0</v>
      </c>
      <c r="R1109" s="147">
        <f t="shared" si="1187"/>
        <v>0</v>
      </c>
      <c r="S1109" s="147">
        <f t="shared" si="1187"/>
        <v>0</v>
      </c>
      <c r="T1109" s="147">
        <f t="shared" si="1187"/>
        <v>0</v>
      </c>
      <c r="U1109" s="167">
        <f t="shared" si="1165"/>
        <v>0</v>
      </c>
    </row>
    <row r="1110" spans="1:21" ht="15.75" hidden="1" x14ac:dyDescent="0.25">
      <c r="A1110" s="2">
        <f t="shared" si="1182"/>
        <v>86</v>
      </c>
      <c r="B1110" s="88">
        <f t="shared" si="1182"/>
        <v>0</v>
      </c>
      <c r="C1110" s="88">
        <f t="shared" si="1182"/>
        <v>0</v>
      </c>
      <c r="D1110" s="2">
        <f t="shared" si="1182"/>
        <v>0</v>
      </c>
      <c r="E1110" s="127">
        <f t="shared" si="1182"/>
        <v>0</v>
      </c>
      <c r="H1110" s="138">
        <v>0</v>
      </c>
      <c r="I1110" s="147">
        <f t="shared" ref="I1110:T1110" si="1188">ROUND((H972+I972)/2,0)</f>
        <v>0</v>
      </c>
      <c r="J1110" s="147">
        <f t="shared" si="1188"/>
        <v>0</v>
      </c>
      <c r="K1110" s="147">
        <f t="shared" si="1188"/>
        <v>0</v>
      </c>
      <c r="L1110" s="147">
        <f t="shared" si="1188"/>
        <v>0</v>
      </c>
      <c r="M1110" s="147">
        <f t="shared" si="1188"/>
        <v>0</v>
      </c>
      <c r="N1110" s="147">
        <f t="shared" si="1188"/>
        <v>0</v>
      </c>
      <c r="O1110" s="147">
        <f t="shared" si="1188"/>
        <v>0</v>
      </c>
      <c r="P1110" s="147">
        <f t="shared" si="1188"/>
        <v>0</v>
      </c>
      <c r="Q1110" s="147">
        <f t="shared" si="1188"/>
        <v>0</v>
      </c>
      <c r="R1110" s="147">
        <f t="shared" si="1188"/>
        <v>0</v>
      </c>
      <c r="S1110" s="147">
        <f t="shared" si="1188"/>
        <v>0</v>
      </c>
      <c r="T1110" s="147">
        <f t="shared" si="1188"/>
        <v>0</v>
      </c>
      <c r="U1110" s="167">
        <f t="shared" si="1165"/>
        <v>0</v>
      </c>
    </row>
    <row r="1111" spans="1:21" ht="15.75" hidden="1" x14ac:dyDescent="0.25">
      <c r="A1111" s="2">
        <f t="shared" si="1182"/>
        <v>87</v>
      </c>
      <c r="B1111" s="88">
        <f t="shared" si="1182"/>
        <v>0</v>
      </c>
      <c r="C1111" s="88">
        <f t="shared" si="1182"/>
        <v>0</v>
      </c>
      <c r="D1111" s="2">
        <f t="shared" si="1182"/>
        <v>0</v>
      </c>
      <c r="E1111" s="127">
        <f t="shared" si="1182"/>
        <v>0</v>
      </c>
      <c r="H1111" s="138">
        <v>0</v>
      </c>
      <c r="I1111" s="147">
        <f t="shared" ref="I1111:T1111" si="1189">ROUND((H973+I973)/2,0)</f>
        <v>0</v>
      </c>
      <c r="J1111" s="147">
        <f t="shared" si="1189"/>
        <v>0</v>
      </c>
      <c r="K1111" s="147">
        <f t="shared" si="1189"/>
        <v>0</v>
      </c>
      <c r="L1111" s="147">
        <f t="shared" si="1189"/>
        <v>0</v>
      </c>
      <c r="M1111" s="147">
        <f t="shared" si="1189"/>
        <v>0</v>
      </c>
      <c r="N1111" s="147">
        <f t="shared" si="1189"/>
        <v>0</v>
      </c>
      <c r="O1111" s="147">
        <f t="shared" si="1189"/>
        <v>0</v>
      </c>
      <c r="P1111" s="147">
        <f t="shared" si="1189"/>
        <v>0</v>
      </c>
      <c r="Q1111" s="147">
        <f t="shared" si="1189"/>
        <v>0</v>
      </c>
      <c r="R1111" s="147">
        <f t="shared" si="1189"/>
        <v>0</v>
      </c>
      <c r="S1111" s="147">
        <f t="shared" si="1189"/>
        <v>0</v>
      </c>
      <c r="T1111" s="147">
        <f t="shared" si="1189"/>
        <v>0</v>
      </c>
      <c r="U1111" s="167">
        <f t="shared" si="1165"/>
        <v>0</v>
      </c>
    </row>
    <row r="1112" spans="1:21" ht="15.75" hidden="1" x14ac:dyDescent="0.25">
      <c r="A1112" s="2">
        <f t="shared" si="1182"/>
        <v>88</v>
      </c>
      <c r="B1112" s="88">
        <f t="shared" si="1182"/>
        <v>0</v>
      </c>
      <c r="C1112" s="88">
        <f t="shared" si="1182"/>
        <v>0</v>
      </c>
      <c r="D1112" s="2">
        <f t="shared" si="1182"/>
        <v>0</v>
      </c>
      <c r="E1112" s="127">
        <f t="shared" si="1182"/>
        <v>0</v>
      </c>
      <c r="H1112" s="138">
        <v>0</v>
      </c>
      <c r="I1112" s="147">
        <f t="shared" ref="I1112:T1112" si="1190">ROUND((H974+I974)/2,0)</f>
        <v>0</v>
      </c>
      <c r="J1112" s="147">
        <f t="shared" si="1190"/>
        <v>0</v>
      </c>
      <c r="K1112" s="147">
        <f t="shared" si="1190"/>
        <v>0</v>
      </c>
      <c r="L1112" s="147">
        <f t="shared" si="1190"/>
        <v>0</v>
      </c>
      <c r="M1112" s="147">
        <f t="shared" si="1190"/>
        <v>0</v>
      </c>
      <c r="N1112" s="147">
        <f t="shared" si="1190"/>
        <v>0</v>
      </c>
      <c r="O1112" s="147">
        <f t="shared" si="1190"/>
        <v>0</v>
      </c>
      <c r="P1112" s="147">
        <f t="shared" si="1190"/>
        <v>0</v>
      </c>
      <c r="Q1112" s="147">
        <f t="shared" si="1190"/>
        <v>0</v>
      </c>
      <c r="R1112" s="147">
        <f t="shared" si="1190"/>
        <v>0</v>
      </c>
      <c r="S1112" s="147">
        <f t="shared" si="1190"/>
        <v>0</v>
      </c>
      <c r="T1112" s="147">
        <f t="shared" si="1190"/>
        <v>0</v>
      </c>
      <c r="U1112" s="167">
        <f t="shared" si="1165"/>
        <v>0</v>
      </c>
    </row>
    <row r="1113" spans="1:21" ht="15.75" hidden="1" x14ac:dyDescent="0.25">
      <c r="A1113" s="2">
        <f t="shared" si="1182"/>
        <v>89</v>
      </c>
      <c r="B1113" s="88">
        <f t="shared" si="1182"/>
        <v>0</v>
      </c>
      <c r="C1113" s="88">
        <f t="shared" si="1182"/>
        <v>0</v>
      </c>
      <c r="D1113" s="2">
        <f t="shared" si="1182"/>
        <v>0</v>
      </c>
      <c r="E1113" s="127">
        <f t="shared" si="1182"/>
        <v>0</v>
      </c>
      <c r="H1113" s="138">
        <v>0</v>
      </c>
      <c r="I1113" s="147">
        <f t="shared" ref="I1113:T1113" si="1191">ROUND((H975+I975)/2,0)</f>
        <v>0</v>
      </c>
      <c r="J1113" s="147">
        <f t="shared" si="1191"/>
        <v>0</v>
      </c>
      <c r="K1113" s="147">
        <f t="shared" si="1191"/>
        <v>0</v>
      </c>
      <c r="L1113" s="147">
        <f t="shared" si="1191"/>
        <v>0</v>
      </c>
      <c r="M1113" s="147">
        <f t="shared" si="1191"/>
        <v>0</v>
      </c>
      <c r="N1113" s="147">
        <f t="shared" si="1191"/>
        <v>0</v>
      </c>
      <c r="O1113" s="147">
        <f t="shared" si="1191"/>
        <v>0</v>
      </c>
      <c r="P1113" s="147">
        <f t="shared" si="1191"/>
        <v>0</v>
      </c>
      <c r="Q1113" s="147">
        <f t="shared" si="1191"/>
        <v>0</v>
      </c>
      <c r="R1113" s="147">
        <f t="shared" si="1191"/>
        <v>0</v>
      </c>
      <c r="S1113" s="147">
        <f t="shared" si="1191"/>
        <v>0</v>
      </c>
      <c r="T1113" s="147">
        <f t="shared" si="1191"/>
        <v>0</v>
      </c>
      <c r="U1113" s="167">
        <f t="shared" si="1165"/>
        <v>0</v>
      </c>
    </row>
    <row r="1114" spans="1:21" ht="15.75" hidden="1" x14ac:dyDescent="0.25">
      <c r="A1114" s="2">
        <f t="shared" si="1182"/>
        <v>90</v>
      </c>
      <c r="B1114" s="88">
        <f t="shared" si="1182"/>
        <v>0</v>
      </c>
      <c r="C1114" s="88">
        <f t="shared" si="1182"/>
        <v>0</v>
      </c>
      <c r="D1114" s="2">
        <f t="shared" si="1182"/>
        <v>0</v>
      </c>
      <c r="E1114" s="127">
        <f t="shared" si="1182"/>
        <v>0</v>
      </c>
      <c r="H1114" s="138">
        <v>0</v>
      </c>
      <c r="I1114" s="147">
        <f t="shared" ref="I1114:T1114" si="1192">ROUND((H976+I976)/2,0)</f>
        <v>0</v>
      </c>
      <c r="J1114" s="147">
        <f t="shared" si="1192"/>
        <v>0</v>
      </c>
      <c r="K1114" s="147">
        <f t="shared" si="1192"/>
        <v>0</v>
      </c>
      <c r="L1114" s="147">
        <f t="shared" si="1192"/>
        <v>0</v>
      </c>
      <c r="M1114" s="147">
        <f t="shared" si="1192"/>
        <v>0</v>
      </c>
      <c r="N1114" s="147">
        <f t="shared" si="1192"/>
        <v>0</v>
      </c>
      <c r="O1114" s="147">
        <f t="shared" si="1192"/>
        <v>0</v>
      </c>
      <c r="P1114" s="147">
        <f t="shared" si="1192"/>
        <v>0</v>
      </c>
      <c r="Q1114" s="147">
        <f t="shared" si="1192"/>
        <v>0</v>
      </c>
      <c r="R1114" s="147">
        <f t="shared" si="1192"/>
        <v>0</v>
      </c>
      <c r="S1114" s="147">
        <f t="shared" si="1192"/>
        <v>0</v>
      </c>
      <c r="T1114" s="147">
        <f t="shared" si="1192"/>
        <v>0</v>
      </c>
      <c r="U1114" s="167">
        <f t="shared" si="1165"/>
        <v>0</v>
      </c>
    </row>
    <row r="1115" spans="1:21" ht="15.75" hidden="1" x14ac:dyDescent="0.25">
      <c r="A1115" s="2">
        <f t="shared" ref="A1115:E1124" si="1193">A977</f>
        <v>91</v>
      </c>
      <c r="B1115" s="88">
        <f t="shared" si="1193"/>
        <v>0</v>
      </c>
      <c r="C1115" s="88">
        <f t="shared" si="1193"/>
        <v>0</v>
      </c>
      <c r="D1115" s="2">
        <f t="shared" si="1193"/>
        <v>0</v>
      </c>
      <c r="E1115" s="127">
        <f t="shared" si="1193"/>
        <v>0</v>
      </c>
      <c r="H1115" s="138">
        <v>0</v>
      </c>
      <c r="I1115" s="147">
        <f t="shared" ref="I1115:T1115" si="1194">ROUND((H977+I977)/2,0)</f>
        <v>0</v>
      </c>
      <c r="J1115" s="147">
        <f t="shared" si="1194"/>
        <v>0</v>
      </c>
      <c r="K1115" s="147">
        <f t="shared" si="1194"/>
        <v>0</v>
      </c>
      <c r="L1115" s="147">
        <f t="shared" si="1194"/>
        <v>0</v>
      </c>
      <c r="M1115" s="147">
        <f t="shared" si="1194"/>
        <v>0</v>
      </c>
      <c r="N1115" s="147">
        <f t="shared" si="1194"/>
        <v>0</v>
      </c>
      <c r="O1115" s="147">
        <f t="shared" si="1194"/>
        <v>0</v>
      </c>
      <c r="P1115" s="147">
        <f t="shared" si="1194"/>
        <v>0</v>
      </c>
      <c r="Q1115" s="147">
        <f t="shared" si="1194"/>
        <v>0</v>
      </c>
      <c r="R1115" s="147">
        <f t="shared" si="1194"/>
        <v>0</v>
      </c>
      <c r="S1115" s="147">
        <f t="shared" si="1194"/>
        <v>0</v>
      </c>
      <c r="T1115" s="147">
        <f t="shared" si="1194"/>
        <v>0</v>
      </c>
      <c r="U1115" s="167">
        <f t="shared" si="1165"/>
        <v>0</v>
      </c>
    </row>
    <row r="1116" spans="1:21" ht="15.75" hidden="1" x14ac:dyDescent="0.25">
      <c r="A1116" s="2">
        <f t="shared" si="1193"/>
        <v>92</v>
      </c>
      <c r="B1116" s="88">
        <f t="shared" si="1193"/>
        <v>0</v>
      </c>
      <c r="C1116" s="88">
        <f t="shared" si="1193"/>
        <v>0</v>
      </c>
      <c r="D1116" s="2">
        <f t="shared" si="1193"/>
        <v>0</v>
      </c>
      <c r="E1116" s="127">
        <f t="shared" si="1193"/>
        <v>0</v>
      </c>
      <c r="H1116" s="138">
        <v>0</v>
      </c>
      <c r="I1116" s="147">
        <f t="shared" ref="I1116:T1116" si="1195">ROUND((H978+I978)/2,0)</f>
        <v>0</v>
      </c>
      <c r="J1116" s="147">
        <f t="shared" si="1195"/>
        <v>0</v>
      </c>
      <c r="K1116" s="147">
        <f t="shared" si="1195"/>
        <v>0</v>
      </c>
      <c r="L1116" s="147">
        <f t="shared" si="1195"/>
        <v>0</v>
      </c>
      <c r="M1116" s="147">
        <f t="shared" si="1195"/>
        <v>0</v>
      </c>
      <c r="N1116" s="147">
        <f t="shared" si="1195"/>
        <v>0</v>
      </c>
      <c r="O1116" s="147">
        <f t="shared" si="1195"/>
        <v>0</v>
      </c>
      <c r="P1116" s="147">
        <f t="shared" si="1195"/>
        <v>0</v>
      </c>
      <c r="Q1116" s="147">
        <f t="shared" si="1195"/>
        <v>0</v>
      </c>
      <c r="R1116" s="147">
        <f t="shared" si="1195"/>
        <v>0</v>
      </c>
      <c r="S1116" s="147">
        <f t="shared" si="1195"/>
        <v>0</v>
      </c>
      <c r="T1116" s="147">
        <f t="shared" si="1195"/>
        <v>0</v>
      </c>
      <c r="U1116" s="167">
        <f t="shared" si="1165"/>
        <v>0</v>
      </c>
    </row>
    <row r="1117" spans="1:21" ht="15.75" hidden="1" x14ac:dyDescent="0.25">
      <c r="A1117" s="2">
        <f t="shared" si="1193"/>
        <v>93</v>
      </c>
      <c r="B1117" s="88">
        <f t="shared" si="1193"/>
        <v>0</v>
      </c>
      <c r="C1117" s="88">
        <f t="shared" si="1193"/>
        <v>0</v>
      </c>
      <c r="D1117" s="2">
        <f t="shared" si="1193"/>
        <v>0</v>
      </c>
      <c r="E1117" s="127">
        <f t="shared" si="1193"/>
        <v>0</v>
      </c>
      <c r="H1117" s="138">
        <v>0</v>
      </c>
      <c r="I1117" s="147">
        <f t="shared" ref="I1117:T1117" si="1196">ROUND((H979+I979)/2,0)</f>
        <v>0</v>
      </c>
      <c r="J1117" s="147">
        <f t="shared" si="1196"/>
        <v>0</v>
      </c>
      <c r="K1117" s="147">
        <f t="shared" si="1196"/>
        <v>0</v>
      </c>
      <c r="L1117" s="147">
        <f t="shared" si="1196"/>
        <v>0</v>
      </c>
      <c r="M1117" s="147">
        <f t="shared" si="1196"/>
        <v>0</v>
      </c>
      <c r="N1117" s="147">
        <f t="shared" si="1196"/>
        <v>0</v>
      </c>
      <c r="O1117" s="147">
        <f t="shared" si="1196"/>
        <v>0</v>
      </c>
      <c r="P1117" s="147">
        <f t="shared" si="1196"/>
        <v>0</v>
      </c>
      <c r="Q1117" s="147">
        <f t="shared" si="1196"/>
        <v>0</v>
      </c>
      <c r="R1117" s="147">
        <f t="shared" si="1196"/>
        <v>0</v>
      </c>
      <c r="S1117" s="147">
        <f t="shared" si="1196"/>
        <v>0</v>
      </c>
      <c r="T1117" s="147">
        <f t="shared" si="1196"/>
        <v>0</v>
      </c>
      <c r="U1117" s="167">
        <f t="shared" si="1165"/>
        <v>0</v>
      </c>
    </row>
    <row r="1118" spans="1:21" ht="15.75" hidden="1" x14ac:dyDescent="0.25">
      <c r="A1118" s="2">
        <f t="shared" si="1193"/>
        <v>94</v>
      </c>
      <c r="B1118" s="88">
        <f t="shared" si="1193"/>
        <v>0</v>
      </c>
      <c r="C1118" s="88">
        <f t="shared" si="1193"/>
        <v>0</v>
      </c>
      <c r="D1118" s="2">
        <f t="shared" si="1193"/>
        <v>0</v>
      </c>
      <c r="E1118" s="127">
        <f t="shared" si="1193"/>
        <v>0</v>
      </c>
      <c r="H1118" s="138">
        <v>0</v>
      </c>
      <c r="I1118" s="147">
        <f t="shared" ref="I1118:T1118" si="1197">ROUND((H980+I980)/2,0)</f>
        <v>0</v>
      </c>
      <c r="J1118" s="147">
        <f t="shared" si="1197"/>
        <v>0</v>
      </c>
      <c r="K1118" s="147">
        <f t="shared" si="1197"/>
        <v>0</v>
      </c>
      <c r="L1118" s="147">
        <f t="shared" si="1197"/>
        <v>0</v>
      </c>
      <c r="M1118" s="147">
        <f t="shared" si="1197"/>
        <v>0</v>
      </c>
      <c r="N1118" s="147">
        <f t="shared" si="1197"/>
        <v>0</v>
      </c>
      <c r="O1118" s="147">
        <f t="shared" si="1197"/>
        <v>0</v>
      </c>
      <c r="P1118" s="147">
        <f t="shared" si="1197"/>
        <v>0</v>
      </c>
      <c r="Q1118" s="147">
        <f t="shared" si="1197"/>
        <v>0</v>
      </c>
      <c r="R1118" s="147">
        <f t="shared" si="1197"/>
        <v>0</v>
      </c>
      <c r="S1118" s="147">
        <f t="shared" si="1197"/>
        <v>0</v>
      </c>
      <c r="T1118" s="147">
        <f t="shared" si="1197"/>
        <v>0</v>
      </c>
      <c r="U1118" s="167">
        <f t="shared" si="1165"/>
        <v>0</v>
      </c>
    </row>
    <row r="1119" spans="1:21" ht="15.75" hidden="1" x14ac:dyDescent="0.25">
      <c r="A1119" s="2">
        <f t="shared" si="1193"/>
        <v>95</v>
      </c>
      <c r="B1119" s="88">
        <f t="shared" si="1193"/>
        <v>0</v>
      </c>
      <c r="C1119" s="88">
        <f t="shared" si="1193"/>
        <v>0</v>
      </c>
      <c r="D1119" s="2">
        <f t="shared" si="1193"/>
        <v>0</v>
      </c>
      <c r="E1119" s="127">
        <f t="shared" si="1193"/>
        <v>0</v>
      </c>
      <c r="H1119" s="138">
        <v>0</v>
      </c>
      <c r="I1119" s="147">
        <f t="shared" ref="I1119:T1119" si="1198">ROUND((H981+I981)/2,0)</f>
        <v>0</v>
      </c>
      <c r="J1119" s="147">
        <f t="shared" si="1198"/>
        <v>0</v>
      </c>
      <c r="K1119" s="147">
        <f t="shared" si="1198"/>
        <v>0</v>
      </c>
      <c r="L1119" s="147">
        <f t="shared" si="1198"/>
        <v>0</v>
      </c>
      <c r="M1119" s="147">
        <f t="shared" si="1198"/>
        <v>0</v>
      </c>
      <c r="N1119" s="147">
        <f t="shared" si="1198"/>
        <v>0</v>
      </c>
      <c r="O1119" s="147">
        <f t="shared" si="1198"/>
        <v>0</v>
      </c>
      <c r="P1119" s="147">
        <f t="shared" si="1198"/>
        <v>0</v>
      </c>
      <c r="Q1119" s="147">
        <f t="shared" si="1198"/>
        <v>0</v>
      </c>
      <c r="R1119" s="147">
        <f t="shared" si="1198"/>
        <v>0</v>
      </c>
      <c r="S1119" s="147">
        <f t="shared" si="1198"/>
        <v>0</v>
      </c>
      <c r="T1119" s="147">
        <f t="shared" si="1198"/>
        <v>0</v>
      </c>
      <c r="U1119" s="167">
        <f t="shared" si="1165"/>
        <v>0</v>
      </c>
    </row>
    <row r="1120" spans="1:21" ht="15.75" hidden="1" x14ac:dyDescent="0.25">
      <c r="A1120" s="2">
        <f t="shared" si="1193"/>
        <v>96</v>
      </c>
      <c r="B1120" s="88">
        <f t="shared" si="1193"/>
        <v>0</v>
      </c>
      <c r="C1120" s="88">
        <f t="shared" si="1193"/>
        <v>0</v>
      </c>
      <c r="D1120" s="2">
        <f t="shared" si="1193"/>
        <v>0</v>
      </c>
      <c r="E1120" s="127">
        <f t="shared" si="1193"/>
        <v>0</v>
      </c>
      <c r="H1120" s="138">
        <v>0</v>
      </c>
      <c r="I1120" s="147">
        <f t="shared" ref="I1120:T1120" si="1199">ROUND((H982+I982)/2,0)</f>
        <v>0</v>
      </c>
      <c r="J1120" s="147">
        <f t="shared" si="1199"/>
        <v>0</v>
      </c>
      <c r="K1120" s="147">
        <f t="shared" si="1199"/>
        <v>0</v>
      </c>
      <c r="L1120" s="147">
        <f t="shared" si="1199"/>
        <v>0</v>
      </c>
      <c r="M1120" s="147">
        <f t="shared" si="1199"/>
        <v>0</v>
      </c>
      <c r="N1120" s="147">
        <f t="shared" si="1199"/>
        <v>0</v>
      </c>
      <c r="O1120" s="147">
        <f t="shared" si="1199"/>
        <v>0</v>
      </c>
      <c r="P1120" s="147">
        <f t="shared" si="1199"/>
        <v>0</v>
      </c>
      <c r="Q1120" s="147">
        <f t="shared" si="1199"/>
        <v>0</v>
      </c>
      <c r="R1120" s="147">
        <f t="shared" si="1199"/>
        <v>0</v>
      </c>
      <c r="S1120" s="147">
        <f t="shared" si="1199"/>
        <v>0</v>
      </c>
      <c r="T1120" s="147">
        <f t="shared" si="1199"/>
        <v>0</v>
      </c>
      <c r="U1120" s="167">
        <f t="shared" si="1165"/>
        <v>0</v>
      </c>
    </row>
    <row r="1121" spans="1:21" ht="15.75" hidden="1" x14ac:dyDescent="0.25">
      <c r="A1121" s="2">
        <f t="shared" si="1193"/>
        <v>97</v>
      </c>
      <c r="B1121" s="88">
        <f t="shared" si="1193"/>
        <v>0</v>
      </c>
      <c r="C1121" s="88">
        <f t="shared" si="1193"/>
        <v>0</v>
      </c>
      <c r="D1121" s="2">
        <f t="shared" si="1193"/>
        <v>0</v>
      </c>
      <c r="E1121" s="127">
        <f t="shared" si="1193"/>
        <v>0</v>
      </c>
      <c r="H1121" s="138">
        <v>0</v>
      </c>
      <c r="I1121" s="147">
        <f t="shared" ref="I1121:T1121" si="1200">ROUND((H983+I983)/2,0)</f>
        <v>0</v>
      </c>
      <c r="J1121" s="147">
        <f t="shared" si="1200"/>
        <v>0</v>
      </c>
      <c r="K1121" s="147">
        <f t="shared" si="1200"/>
        <v>0</v>
      </c>
      <c r="L1121" s="147">
        <f t="shared" si="1200"/>
        <v>0</v>
      </c>
      <c r="M1121" s="147">
        <f t="shared" si="1200"/>
        <v>0</v>
      </c>
      <c r="N1121" s="147">
        <f t="shared" si="1200"/>
        <v>0</v>
      </c>
      <c r="O1121" s="147">
        <f t="shared" si="1200"/>
        <v>0</v>
      </c>
      <c r="P1121" s="147">
        <f t="shared" si="1200"/>
        <v>0</v>
      </c>
      <c r="Q1121" s="147">
        <f t="shared" si="1200"/>
        <v>0</v>
      </c>
      <c r="R1121" s="147">
        <f t="shared" si="1200"/>
        <v>0</v>
      </c>
      <c r="S1121" s="147">
        <f t="shared" si="1200"/>
        <v>0</v>
      </c>
      <c r="T1121" s="147">
        <f t="shared" si="1200"/>
        <v>0</v>
      </c>
      <c r="U1121" s="167">
        <f t="shared" si="1165"/>
        <v>0</v>
      </c>
    </row>
    <row r="1122" spans="1:21" ht="15.75" hidden="1" x14ac:dyDescent="0.25">
      <c r="A1122" s="2">
        <f t="shared" si="1193"/>
        <v>98</v>
      </c>
      <c r="B1122" s="88">
        <f t="shared" si="1193"/>
        <v>0</v>
      </c>
      <c r="C1122" s="88">
        <f t="shared" si="1193"/>
        <v>0</v>
      </c>
      <c r="D1122" s="2">
        <f t="shared" si="1193"/>
        <v>0</v>
      </c>
      <c r="E1122" s="127">
        <f t="shared" si="1193"/>
        <v>0</v>
      </c>
      <c r="H1122" s="138">
        <v>0</v>
      </c>
      <c r="I1122" s="147">
        <f t="shared" ref="I1122:T1122" si="1201">ROUND((H984+I984)/2,0)</f>
        <v>0</v>
      </c>
      <c r="J1122" s="147">
        <f t="shared" si="1201"/>
        <v>0</v>
      </c>
      <c r="K1122" s="147">
        <f t="shared" si="1201"/>
        <v>0</v>
      </c>
      <c r="L1122" s="147">
        <f t="shared" si="1201"/>
        <v>0</v>
      </c>
      <c r="M1122" s="147">
        <f t="shared" si="1201"/>
        <v>0</v>
      </c>
      <c r="N1122" s="147">
        <f t="shared" si="1201"/>
        <v>0</v>
      </c>
      <c r="O1122" s="147">
        <f t="shared" si="1201"/>
        <v>0</v>
      </c>
      <c r="P1122" s="147">
        <f t="shared" si="1201"/>
        <v>0</v>
      </c>
      <c r="Q1122" s="147">
        <f t="shared" si="1201"/>
        <v>0</v>
      </c>
      <c r="R1122" s="147">
        <f t="shared" si="1201"/>
        <v>0</v>
      </c>
      <c r="S1122" s="147">
        <f t="shared" si="1201"/>
        <v>0</v>
      </c>
      <c r="T1122" s="147">
        <f t="shared" si="1201"/>
        <v>0</v>
      </c>
      <c r="U1122" s="167">
        <f t="shared" si="1165"/>
        <v>0</v>
      </c>
    </row>
    <row r="1123" spans="1:21" ht="15.75" hidden="1" x14ac:dyDescent="0.25">
      <c r="A1123" s="2">
        <f t="shared" si="1193"/>
        <v>99</v>
      </c>
      <c r="B1123" s="88">
        <f t="shared" si="1193"/>
        <v>0</v>
      </c>
      <c r="C1123" s="88">
        <f t="shared" si="1193"/>
        <v>0</v>
      </c>
      <c r="D1123" s="2">
        <f t="shared" si="1193"/>
        <v>0</v>
      </c>
      <c r="E1123" s="127">
        <f t="shared" si="1193"/>
        <v>0</v>
      </c>
      <c r="H1123" s="138">
        <v>0</v>
      </c>
      <c r="I1123" s="147">
        <f t="shared" ref="I1123:T1123" si="1202">ROUND((H985+I985)/2,0)</f>
        <v>0</v>
      </c>
      <c r="J1123" s="147">
        <f t="shared" si="1202"/>
        <v>0</v>
      </c>
      <c r="K1123" s="147">
        <f t="shared" si="1202"/>
        <v>0</v>
      </c>
      <c r="L1123" s="147">
        <f t="shared" si="1202"/>
        <v>0</v>
      </c>
      <c r="M1123" s="147">
        <f t="shared" si="1202"/>
        <v>0</v>
      </c>
      <c r="N1123" s="147">
        <f t="shared" si="1202"/>
        <v>0</v>
      </c>
      <c r="O1123" s="147">
        <f t="shared" si="1202"/>
        <v>0</v>
      </c>
      <c r="P1123" s="147">
        <f t="shared" si="1202"/>
        <v>0</v>
      </c>
      <c r="Q1123" s="147">
        <f t="shared" si="1202"/>
        <v>0</v>
      </c>
      <c r="R1123" s="147">
        <f t="shared" si="1202"/>
        <v>0</v>
      </c>
      <c r="S1123" s="147">
        <f t="shared" si="1202"/>
        <v>0</v>
      </c>
      <c r="T1123" s="147">
        <f t="shared" si="1202"/>
        <v>0</v>
      </c>
      <c r="U1123" s="167">
        <f t="shared" si="1165"/>
        <v>0</v>
      </c>
    </row>
    <row r="1124" spans="1:21" ht="15.75" hidden="1" x14ac:dyDescent="0.25">
      <c r="A1124" s="2">
        <f t="shared" si="1193"/>
        <v>100</v>
      </c>
      <c r="B1124" s="88">
        <f t="shared" si="1193"/>
        <v>0</v>
      </c>
      <c r="C1124" s="88">
        <f t="shared" si="1193"/>
        <v>0</v>
      </c>
      <c r="D1124" s="2">
        <f t="shared" si="1193"/>
        <v>0</v>
      </c>
      <c r="E1124" s="127">
        <f t="shared" si="1193"/>
        <v>0</v>
      </c>
      <c r="H1124" s="138">
        <v>0</v>
      </c>
      <c r="I1124" s="147">
        <f t="shared" ref="I1124:T1124" si="1203">ROUND((H986+I986)/2,0)</f>
        <v>0</v>
      </c>
      <c r="J1124" s="147">
        <f t="shared" si="1203"/>
        <v>0</v>
      </c>
      <c r="K1124" s="147">
        <f t="shared" si="1203"/>
        <v>0</v>
      </c>
      <c r="L1124" s="147">
        <f t="shared" si="1203"/>
        <v>0</v>
      </c>
      <c r="M1124" s="147">
        <f t="shared" si="1203"/>
        <v>0</v>
      </c>
      <c r="N1124" s="147">
        <f t="shared" si="1203"/>
        <v>0</v>
      </c>
      <c r="O1124" s="147">
        <f t="shared" si="1203"/>
        <v>0</v>
      </c>
      <c r="P1124" s="147">
        <f t="shared" si="1203"/>
        <v>0</v>
      </c>
      <c r="Q1124" s="147">
        <f t="shared" si="1203"/>
        <v>0</v>
      </c>
      <c r="R1124" s="147">
        <f t="shared" si="1203"/>
        <v>0</v>
      </c>
      <c r="S1124" s="147">
        <f t="shared" si="1203"/>
        <v>0</v>
      </c>
      <c r="T1124" s="147">
        <f t="shared" si="1203"/>
        <v>0</v>
      </c>
      <c r="U1124" s="167">
        <f t="shared" si="1165"/>
        <v>0</v>
      </c>
    </row>
    <row r="1125" spans="1:21" ht="15.75" hidden="1" x14ac:dyDescent="0.25">
      <c r="A1125" s="2">
        <f t="shared" ref="A1125:E1134" si="1204">A987</f>
        <v>101</v>
      </c>
      <c r="B1125" s="88">
        <f t="shared" si="1204"/>
        <v>0</v>
      </c>
      <c r="C1125" s="88">
        <f t="shared" si="1204"/>
        <v>0</v>
      </c>
      <c r="D1125" s="2">
        <f t="shared" si="1204"/>
        <v>0</v>
      </c>
      <c r="E1125" s="127">
        <f t="shared" si="1204"/>
        <v>0</v>
      </c>
      <c r="H1125" s="138">
        <v>0</v>
      </c>
      <c r="I1125" s="147">
        <f t="shared" ref="I1125:T1125" si="1205">ROUND((H987+I987)/2,0)</f>
        <v>0</v>
      </c>
      <c r="J1125" s="147">
        <f t="shared" si="1205"/>
        <v>0</v>
      </c>
      <c r="K1125" s="147">
        <f t="shared" si="1205"/>
        <v>0</v>
      </c>
      <c r="L1125" s="147">
        <f t="shared" si="1205"/>
        <v>0</v>
      </c>
      <c r="M1125" s="147">
        <f t="shared" si="1205"/>
        <v>0</v>
      </c>
      <c r="N1125" s="147">
        <f t="shared" si="1205"/>
        <v>0</v>
      </c>
      <c r="O1125" s="147">
        <f t="shared" si="1205"/>
        <v>0</v>
      </c>
      <c r="P1125" s="147">
        <f t="shared" si="1205"/>
        <v>0</v>
      </c>
      <c r="Q1125" s="147">
        <f t="shared" si="1205"/>
        <v>0</v>
      </c>
      <c r="R1125" s="147">
        <f t="shared" si="1205"/>
        <v>0</v>
      </c>
      <c r="S1125" s="147">
        <f t="shared" si="1205"/>
        <v>0</v>
      </c>
      <c r="T1125" s="147">
        <f t="shared" si="1205"/>
        <v>0</v>
      </c>
      <c r="U1125" s="167">
        <f t="shared" si="1165"/>
        <v>0</v>
      </c>
    </row>
    <row r="1126" spans="1:21" ht="15.75" hidden="1" x14ac:dyDescent="0.25">
      <c r="A1126" s="2">
        <f t="shared" si="1204"/>
        <v>102</v>
      </c>
      <c r="B1126" s="88">
        <f t="shared" si="1204"/>
        <v>0</v>
      </c>
      <c r="C1126" s="88">
        <f t="shared" si="1204"/>
        <v>0</v>
      </c>
      <c r="D1126" s="2">
        <f t="shared" si="1204"/>
        <v>0</v>
      </c>
      <c r="E1126" s="127">
        <f t="shared" si="1204"/>
        <v>0</v>
      </c>
      <c r="H1126" s="138">
        <v>0</v>
      </c>
      <c r="I1126" s="147">
        <f t="shared" ref="I1126:T1126" si="1206">ROUND((H988+I988)/2,0)</f>
        <v>0</v>
      </c>
      <c r="J1126" s="147">
        <f t="shared" si="1206"/>
        <v>0</v>
      </c>
      <c r="K1126" s="147">
        <f t="shared" si="1206"/>
        <v>0</v>
      </c>
      <c r="L1126" s="147">
        <f t="shared" si="1206"/>
        <v>0</v>
      </c>
      <c r="M1126" s="147">
        <f t="shared" si="1206"/>
        <v>0</v>
      </c>
      <c r="N1126" s="147">
        <f t="shared" si="1206"/>
        <v>0</v>
      </c>
      <c r="O1126" s="147">
        <f t="shared" si="1206"/>
        <v>0</v>
      </c>
      <c r="P1126" s="147">
        <f t="shared" si="1206"/>
        <v>0</v>
      </c>
      <c r="Q1126" s="147">
        <f t="shared" si="1206"/>
        <v>0</v>
      </c>
      <c r="R1126" s="147">
        <f t="shared" si="1206"/>
        <v>0</v>
      </c>
      <c r="S1126" s="147">
        <f t="shared" si="1206"/>
        <v>0</v>
      </c>
      <c r="T1126" s="147">
        <f t="shared" si="1206"/>
        <v>0</v>
      </c>
      <c r="U1126" s="167">
        <f t="shared" si="1165"/>
        <v>0</v>
      </c>
    </row>
    <row r="1127" spans="1:21" ht="15.75" hidden="1" x14ac:dyDescent="0.25">
      <c r="A1127" s="2">
        <f t="shared" si="1204"/>
        <v>103</v>
      </c>
      <c r="B1127" s="88">
        <f t="shared" si="1204"/>
        <v>0</v>
      </c>
      <c r="C1127" s="88">
        <f t="shared" si="1204"/>
        <v>0</v>
      </c>
      <c r="D1127" s="2">
        <f t="shared" si="1204"/>
        <v>0</v>
      </c>
      <c r="E1127" s="127">
        <f t="shared" si="1204"/>
        <v>0</v>
      </c>
      <c r="H1127" s="138">
        <v>0</v>
      </c>
      <c r="I1127" s="147">
        <f t="shared" ref="I1127:T1127" si="1207">ROUND((H989+I989)/2,0)</f>
        <v>0</v>
      </c>
      <c r="J1127" s="147">
        <f t="shared" si="1207"/>
        <v>0</v>
      </c>
      <c r="K1127" s="147">
        <f t="shared" si="1207"/>
        <v>0</v>
      </c>
      <c r="L1127" s="147">
        <f t="shared" si="1207"/>
        <v>0</v>
      </c>
      <c r="M1127" s="147">
        <f t="shared" si="1207"/>
        <v>0</v>
      </c>
      <c r="N1127" s="147">
        <f t="shared" si="1207"/>
        <v>0</v>
      </c>
      <c r="O1127" s="147">
        <f t="shared" si="1207"/>
        <v>0</v>
      </c>
      <c r="P1127" s="147">
        <f t="shared" si="1207"/>
        <v>0</v>
      </c>
      <c r="Q1127" s="147">
        <f t="shared" si="1207"/>
        <v>0</v>
      </c>
      <c r="R1127" s="147">
        <f t="shared" si="1207"/>
        <v>0</v>
      </c>
      <c r="S1127" s="147">
        <f t="shared" si="1207"/>
        <v>0</v>
      </c>
      <c r="T1127" s="147">
        <f t="shared" si="1207"/>
        <v>0</v>
      </c>
      <c r="U1127" s="167">
        <f t="shared" si="1165"/>
        <v>0</v>
      </c>
    </row>
    <row r="1128" spans="1:21" ht="15.75" hidden="1" x14ac:dyDescent="0.25">
      <c r="A1128" s="2">
        <f t="shared" si="1204"/>
        <v>104</v>
      </c>
      <c r="B1128" s="88">
        <f t="shared" si="1204"/>
        <v>0</v>
      </c>
      <c r="C1128" s="88">
        <f t="shared" si="1204"/>
        <v>0</v>
      </c>
      <c r="D1128" s="2">
        <f t="shared" si="1204"/>
        <v>0</v>
      </c>
      <c r="E1128" s="127">
        <f t="shared" si="1204"/>
        <v>0</v>
      </c>
      <c r="H1128" s="138">
        <v>0</v>
      </c>
      <c r="I1128" s="147">
        <f t="shared" ref="I1128:T1128" si="1208">ROUND((H990+I990)/2,0)</f>
        <v>0</v>
      </c>
      <c r="J1128" s="147">
        <f t="shared" si="1208"/>
        <v>0</v>
      </c>
      <c r="K1128" s="147">
        <f t="shared" si="1208"/>
        <v>0</v>
      </c>
      <c r="L1128" s="147">
        <f t="shared" si="1208"/>
        <v>0</v>
      </c>
      <c r="M1128" s="147">
        <f t="shared" si="1208"/>
        <v>0</v>
      </c>
      <c r="N1128" s="147">
        <f t="shared" si="1208"/>
        <v>0</v>
      </c>
      <c r="O1128" s="147">
        <f t="shared" si="1208"/>
        <v>0</v>
      </c>
      <c r="P1128" s="147">
        <f t="shared" si="1208"/>
        <v>0</v>
      </c>
      <c r="Q1128" s="147">
        <f t="shared" si="1208"/>
        <v>0</v>
      </c>
      <c r="R1128" s="147">
        <f t="shared" si="1208"/>
        <v>0</v>
      </c>
      <c r="S1128" s="147">
        <f t="shared" si="1208"/>
        <v>0</v>
      </c>
      <c r="T1128" s="147">
        <f t="shared" si="1208"/>
        <v>0</v>
      </c>
      <c r="U1128" s="167">
        <f t="shared" si="1165"/>
        <v>0</v>
      </c>
    </row>
    <row r="1129" spans="1:21" ht="15.75" hidden="1" x14ac:dyDescent="0.25">
      <c r="A1129" s="2">
        <f t="shared" si="1204"/>
        <v>105</v>
      </c>
      <c r="B1129" s="88">
        <f t="shared" si="1204"/>
        <v>0</v>
      </c>
      <c r="C1129" s="88">
        <f t="shared" si="1204"/>
        <v>0</v>
      </c>
      <c r="D1129" s="2">
        <f t="shared" si="1204"/>
        <v>0</v>
      </c>
      <c r="E1129" s="127">
        <f t="shared" si="1204"/>
        <v>0</v>
      </c>
      <c r="H1129" s="138">
        <v>0</v>
      </c>
      <c r="I1129" s="147">
        <f t="shared" ref="I1129:T1129" si="1209">ROUND((H991+I991)/2,0)</f>
        <v>0</v>
      </c>
      <c r="J1129" s="147">
        <f t="shared" si="1209"/>
        <v>0</v>
      </c>
      <c r="K1129" s="147">
        <f t="shared" si="1209"/>
        <v>0</v>
      </c>
      <c r="L1129" s="147">
        <f t="shared" si="1209"/>
        <v>0</v>
      </c>
      <c r="M1129" s="147">
        <f t="shared" si="1209"/>
        <v>0</v>
      </c>
      <c r="N1129" s="147">
        <f t="shared" si="1209"/>
        <v>0</v>
      </c>
      <c r="O1129" s="147">
        <f t="shared" si="1209"/>
        <v>0</v>
      </c>
      <c r="P1129" s="147">
        <f t="shared" si="1209"/>
        <v>0</v>
      </c>
      <c r="Q1129" s="147">
        <f t="shared" si="1209"/>
        <v>0</v>
      </c>
      <c r="R1129" s="147">
        <f t="shared" si="1209"/>
        <v>0</v>
      </c>
      <c r="S1129" s="147">
        <f t="shared" si="1209"/>
        <v>0</v>
      </c>
      <c r="T1129" s="147">
        <f t="shared" si="1209"/>
        <v>0</v>
      </c>
      <c r="U1129" s="167">
        <f t="shared" si="1165"/>
        <v>0</v>
      </c>
    </row>
    <row r="1130" spans="1:21" ht="15.75" hidden="1" x14ac:dyDescent="0.25">
      <c r="A1130" s="2">
        <f t="shared" si="1204"/>
        <v>106</v>
      </c>
      <c r="B1130" s="88">
        <f t="shared" si="1204"/>
        <v>0</v>
      </c>
      <c r="C1130" s="88">
        <f t="shared" si="1204"/>
        <v>0</v>
      </c>
      <c r="D1130" s="2">
        <f t="shared" si="1204"/>
        <v>0</v>
      </c>
      <c r="E1130" s="127">
        <f t="shared" si="1204"/>
        <v>0</v>
      </c>
      <c r="H1130" s="138">
        <v>0</v>
      </c>
      <c r="I1130" s="147">
        <f t="shared" ref="I1130:T1130" si="1210">ROUND((H992+I992)/2,0)</f>
        <v>0</v>
      </c>
      <c r="J1130" s="147">
        <f t="shared" si="1210"/>
        <v>0</v>
      </c>
      <c r="K1130" s="147">
        <f t="shared" si="1210"/>
        <v>0</v>
      </c>
      <c r="L1130" s="147">
        <f t="shared" si="1210"/>
        <v>0</v>
      </c>
      <c r="M1130" s="147">
        <f t="shared" si="1210"/>
        <v>0</v>
      </c>
      <c r="N1130" s="147">
        <f t="shared" si="1210"/>
        <v>0</v>
      </c>
      <c r="O1130" s="147">
        <f t="shared" si="1210"/>
        <v>0</v>
      </c>
      <c r="P1130" s="147">
        <f t="shared" si="1210"/>
        <v>0</v>
      </c>
      <c r="Q1130" s="147">
        <f t="shared" si="1210"/>
        <v>0</v>
      </c>
      <c r="R1130" s="147">
        <f t="shared" si="1210"/>
        <v>0</v>
      </c>
      <c r="S1130" s="147">
        <f t="shared" si="1210"/>
        <v>0</v>
      </c>
      <c r="T1130" s="147">
        <f t="shared" si="1210"/>
        <v>0</v>
      </c>
      <c r="U1130" s="167">
        <f t="shared" si="1165"/>
        <v>0</v>
      </c>
    </row>
    <row r="1131" spans="1:21" ht="15.75" hidden="1" x14ac:dyDescent="0.25">
      <c r="A1131" s="2">
        <f t="shared" si="1204"/>
        <v>107</v>
      </c>
      <c r="B1131" s="88">
        <f t="shared" si="1204"/>
        <v>0</v>
      </c>
      <c r="C1131" s="88">
        <f t="shared" si="1204"/>
        <v>0</v>
      </c>
      <c r="D1131" s="2">
        <f t="shared" si="1204"/>
        <v>0</v>
      </c>
      <c r="E1131" s="127">
        <f t="shared" si="1204"/>
        <v>0</v>
      </c>
      <c r="H1131" s="138">
        <v>0</v>
      </c>
      <c r="I1131" s="147">
        <f t="shared" ref="I1131:T1131" si="1211">ROUND((H993+I993)/2,0)</f>
        <v>0</v>
      </c>
      <c r="J1131" s="147">
        <f t="shared" si="1211"/>
        <v>0</v>
      </c>
      <c r="K1131" s="147">
        <f t="shared" si="1211"/>
        <v>0</v>
      </c>
      <c r="L1131" s="147">
        <f t="shared" si="1211"/>
        <v>0</v>
      </c>
      <c r="M1131" s="147">
        <f t="shared" si="1211"/>
        <v>0</v>
      </c>
      <c r="N1131" s="147">
        <f t="shared" si="1211"/>
        <v>0</v>
      </c>
      <c r="O1131" s="147">
        <f t="shared" si="1211"/>
        <v>0</v>
      </c>
      <c r="P1131" s="147">
        <f t="shared" si="1211"/>
        <v>0</v>
      </c>
      <c r="Q1131" s="147">
        <f t="shared" si="1211"/>
        <v>0</v>
      </c>
      <c r="R1131" s="147">
        <f t="shared" si="1211"/>
        <v>0</v>
      </c>
      <c r="S1131" s="147">
        <f t="shared" si="1211"/>
        <v>0</v>
      </c>
      <c r="T1131" s="147">
        <f t="shared" si="1211"/>
        <v>0</v>
      </c>
      <c r="U1131" s="167">
        <f t="shared" si="1165"/>
        <v>0</v>
      </c>
    </row>
    <row r="1132" spans="1:21" ht="15.75" hidden="1" x14ac:dyDescent="0.25">
      <c r="A1132" s="2">
        <f t="shared" si="1204"/>
        <v>108</v>
      </c>
      <c r="B1132" s="88">
        <f t="shared" si="1204"/>
        <v>0</v>
      </c>
      <c r="C1132" s="88">
        <f t="shared" si="1204"/>
        <v>0</v>
      </c>
      <c r="D1132" s="2">
        <f t="shared" si="1204"/>
        <v>0</v>
      </c>
      <c r="E1132" s="127">
        <f t="shared" si="1204"/>
        <v>0</v>
      </c>
      <c r="H1132" s="138">
        <v>0</v>
      </c>
      <c r="I1132" s="147">
        <f t="shared" ref="I1132:T1132" si="1212">ROUND((H994+I994)/2,0)</f>
        <v>0</v>
      </c>
      <c r="J1132" s="147">
        <f t="shared" si="1212"/>
        <v>0</v>
      </c>
      <c r="K1132" s="147">
        <f t="shared" si="1212"/>
        <v>0</v>
      </c>
      <c r="L1132" s="147">
        <f t="shared" si="1212"/>
        <v>0</v>
      </c>
      <c r="M1132" s="147">
        <f t="shared" si="1212"/>
        <v>0</v>
      </c>
      <c r="N1132" s="147">
        <f t="shared" si="1212"/>
        <v>0</v>
      </c>
      <c r="O1132" s="147">
        <f t="shared" si="1212"/>
        <v>0</v>
      </c>
      <c r="P1132" s="147">
        <f t="shared" si="1212"/>
        <v>0</v>
      </c>
      <c r="Q1132" s="147">
        <f t="shared" si="1212"/>
        <v>0</v>
      </c>
      <c r="R1132" s="147">
        <f t="shared" si="1212"/>
        <v>0</v>
      </c>
      <c r="S1132" s="147">
        <f t="shared" si="1212"/>
        <v>0</v>
      </c>
      <c r="T1132" s="147">
        <f t="shared" si="1212"/>
        <v>0</v>
      </c>
      <c r="U1132" s="167">
        <f t="shared" si="1165"/>
        <v>0</v>
      </c>
    </row>
    <row r="1133" spans="1:21" ht="15.75" hidden="1" x14ac:dyDescent="0.25">
      <c r="A1133" s="2">
        <f t="shared" si="1204"/>
        <v>109</v>
      </c>
      <c r="B1133" s="88">
        <f t="shared" si="1204"/>
        <v>0</v>
      </c>
      <c r="C1133" s="88">
        <f t="shared" si="1204"/>
        <v>0</v>
      </c>
      <c r="D1133" s="2">
        <f t="shared" si="1204"/>
        <v>0</v>
      </c>
      <c r="E1133" s="127">
        <f t="shared" si="1204"/>
        <v>0</v>
      </c>
      <c r="H1133" s="138">
        <v>0</v>
      </c>
      <c r="I1133" s="147">
        <f t="shared" ref="I1133:T1133" si="1213">ROUND((H995+I995)/2,0)</f>
        <v>0</v>
      </c>
      <c r="J1133" s="147">
        <f t="shared" si="1213"/>
        <v>0</v>
      </c>
      <c r="K1133" s="147">
        <f t="shared" si="1213"/>
        <v>0</v>
      </c>
      <c r="L1133" s="147">
        <f t="shared" si="1213"/>
        <v>0</v>
      </c>
      <c r="M1133" s="147">
        <f t="shared" si="1213"/>
        <v>0</v>
      </c>
      <c r="N1133" s="147">
        <f t="shared" si="1213"/>
        <v>0</v>
      </c>
      <c r="O1133" s="147">
        <f t="shared" si="1213"/>
        <v>0</v>
      </c>
      <c r="P1133" s="147">
        <f t="shared" si="1213"/>
        <v>0</v>
      </c>
      <c r="Q1133" s="147">
        <f t="shared" si="1213"/>
        <v>0</v>
      </c>
      <c r="R1133" s="147">
        <f t="shared" si="1213"/>
        <v>0</v>
      </c>
      <c r="S1133" s="147">
        <f t="shared" si="1213"/>
        <v>0</v>
      </c>
      <c r="T1133" s="147">
        <f t="shared" si="1213"/>
        <v>0</v>
      </c>
      <c r="U1133" s="167">
        <f t="shared" si="1165"/>
        <v>0</v>
      </c>
    </row>
    <row r="1134" spans="1:21" ht="15.75" hidden="1" x14ac:dyDescent="0.25">
      <c r="A1134" s="2">
        <f t="shared" si="1204"/>
        <v>110</v>
      </c>
      <c r="B1134" s="88">
        <f t="shared" si="1204"/>
        <v>0</v>
      </c>
      <c r="C1134" s="88">
        <f t="shared" si="1204"/>
        <v>0</v>
      </c>
      <c r="D1134" s="2">
        <f t="shared" si="1204"/>
        <v>0</v>
      </c>
      <c r="E1134" s="127">
        <f t="shared" si="1204"/>
        <v>0</v>
      </c>
      <c r="H1134" s="138">
        <v>0</v>
      </c>
      <c r="I1134" s="147">
        <f t="shared" ref="I1134:T1134" si="1214">ROUND((H996+I996)/2,0)</f>
        <v>0</v>
      </c>
      <c r="J1134" s="147">
        <f t="shared" si="1214"/>
        <v>0</v>
      </c>
      <c r="K1134" s="147">
        <f t="shared" si="1214"/>
        <v>0</v>
      </c>
      <c r="L1134" s="147">
        <f t="shared" si="1214"/>
        <v>0</v>
      </c>
      <c r="M1134" s="147">
        <f t="shared" si="1214"/>
        <v>0</v>
      </c>
      <c r="N1134" s="147">
        <f t="shared" si="1214"/>
        <v>0</v>
      </c>
      <c r="O1134" s="147">
        <f t="shared" si="1214"/>
        <v>0</v>
      </c>
      <c r="P1134" s="147">
        <f t="shared" si="1214"/>
        <v>0</v>
      </c>
      <c r="Q1134" s="147">
        <f t="shared" si="1214"/>
        <v>0</v>
      </c>
      <c r="R1134" s="147">
        <f t="shared" si="1214"/>
        <v>0</v>
      </c>
      <c r="S1134" s="147">
        <f t="shared" si="1214"/>
        <v>0</v>
      </c>
      <c r="T1134" s="147">
        <f t="shared" si="1214"/>
        <v>0</v>
      </c>
      <c r="U1134" s="167">
        <f t="shared" si="1165"/>
        <v>0</v>
      </c>
    </row>
    <row r="1135" spans="1:21" ht="15.75" hidden="1" x14ac:dyDescent="0.25">
      <c r="A1135" s="2">
        <f t="shared" ref="A1135:E1144" si="1215">A997</f>
        <v>111</v>
      </c>
      <c r="B1135" s="88">
        <f t="shared" si="1215"/>
        <v>0</v>
      </c>
      <c r="C1135" s="88">
        <f t="shared" si="1215"/>
        <v>0</v>
      </c>
      <c r="D1135" s="2">
        <f t="shared" si="1215"/>
        <v>0</v>
      </c>
      <c r="E1135" s="127">
        <f t="shared" si="1215"/>
        <v>0</v>
      </c>
      <c r="H1135" s="138">
        <v>0</v>
      </c>
      <c r="I1135" s="147">
        <f t="shared" ref="I1135:T1135" si="1216">ROUND((H997+I997)/2,0)</f>
        <v>0</v>
      </c>
      <c r="J1135" s="147">
        <f t="shared" si="1216"/>
        <v>0</v>
      </c>
      <c r="K1135" s="147">
        <f t="shared" si="1216"/>
        <v>0</v>
      </c>
      <c r="L1135" s="147">
        <f t="shared" si="1216"/>
        <v>0</v>
      </c>
      <c r="M1135" s="147">
        <f t="shared" si="1216"/>
        <v>0</v>
      </c>
      <c r="N1135" s="147">
        <f t="shared" si="1216"/>
        <v>0</v>
      </c>
      <c r="O1135" s="147">
        <f t="shared" si="1216"/>
        <v>0</v>
      </c>
      <c r="P1135" s="147">
        <f t="shared" si="1216"/>
        <v>0</v>
      </c>
      <c r="Q1135" s="147">
        <f t="shared" si="1216"/>
        <v>0</v>
      </c>
      <c r="R1135" s="147">
        <f t="shared" si="1216"/>
        <v>0</v>
      </c>
      <c r="S1135" s="147">
        <f t="shared" si="1216"/>
        <v>0</v>
      </c>
      <c r="T1135" s="147">
        <f t="shared" si="1216"/>
        <v>0</v>
      </c>
      <c r="U1135" s="167">
        <f t="shared" si="1165"/>
        <v>0</v>
      </c>
    </row>
    <row r="1136" spans="1:21" ht="15.75" hidden="1" x14ac:dyDescent="0.25">
      <c r="A1136" s="2">
        <f t="shared" si="1215"/>
        <v>112</v>
      </c>
      <c r="B1136" s="88">
        <f t="shared" si="1215"/>
        <v>0</v>
      </c>
      <c r="C1136" s="88">
        <f t="shared" si="1215"/>
        <v>0</v>
      </c>
      <c r="D1136" s="2">
        <f t="shared" si="1215"/>
        <v>0</v>
      </c>
      <c r="E1136" s="127">
        <f t="shared" si="1215"/>
        <v>0</v>
      </c>
      <c r="H1136" s="138">
        <v>0</v>
      </c>
      <c r="I1136" s="147">
        <f t="shared" ref="I1136:T1136" si="1217">ROUND((H998+I998)/2,0)</f>
        <v>0</v>
      </c>
      <c r="J1136" s="147">
        <f t="shared" si="1217"/>
        <v>0</v>
      </c>
      <c r="K1136" s="147">
        <f t="shared" si="1217"/>
        <v>0</v>
      </c>
      <c r="L1136" s="147">
        <f t="shared" si="1217"/>
        <v>0</v>
      </c>
      <c r="M1136" s="147">
        <f t="shared" si="1217"/>
        <v>0</v>
      </c>
      <c r="N1136" s="147">
        <f t="shared" si="1217"/>
        <v>0</v>
      </c>
      <c r="O1136" s="147">
        <f t="shared" si="1217"/>
        <v>0</v>
      </c>
      <c r="P1136" s="147">
        <f t="shared" si="1217"/>
        <v>0</v>
      </c>
      <c r="Q1136" s="147">
        <f t="shared" si="1217"/>
        <v>0</v>
      </c>
      <c r="R1136" s="147">
        <f t="shared" si="1217"/>
        <v>0</v>
      </c>
      <c r="S1136" s="147">
        <f t="shared" si="1217"/>
        <v>0</v>
      </c>
      <c r="T1136" s="147">
        <f t="shared" si="1217"/>
        <v>0</v>
      </c>
      <c r="U1136" s="167">
        <f t="shared" si="1165"/>
        <v>0</v>
      </c>
    </row>
    <row r="1137" spans="1:21" ht="15.75" hidden="1" x14ac:dyDescent="0.25">
      <c r="A1137" s="2">
        <f t="shared" si="1215"/>
        <v>113</v>
      </c>
      <c r="B1137" s="88">
        <f t="shared" si="1215"/>
        <v>0</v>
      </c>
      <c r="C1137" s="88">
        <f t="shared" si="1215"/>
        <v>0</v>
      </c>
      <c r="D1137" s="2">
        <f t="shared" si="1215"/>
        <v>0</v>
      </c>
      <c r="E1137" s="127">
        <f t="shared" si="1215"/>
        <v>0</v>
      </c>
      <c r="H1137" s="138">
        <v>0</v>
      </c>
      <c r="I1137" s="147">
        <f t="shared" ref="I1137:T1137" si="1218">ROUND((H999+I999)/2,0)</f>
        <v>0</v>
      </c>
      <c r="J1137" s="147">
        <f t="shared" si="1218"/>
        <v>0</v>
      </c>
      <c r="K1137" s="147">
        <f t="shared" si="1218"/>
        <v>0</v>
      </c>
      <c r="L1137" s="147">
        <f t="shared" si="1218"/>
        <v>0</v>
      </c>
      <c r="M1137" s="147">
        <f t="shared" si="1218"/>
        <v>0</v>
      </c>
      <c r="N1137" s="147">
        <f t="shared" si="1218"/>
        <v>0</v>
      </c>
      <c r="O1137" s="147">
        <f t="shared" si="1218"/>
        <v>0</v>
      </c>
      <c r="P1137" s="147">
        <f t="shared" si="1218"/>
        <v>0</v>
      </c>
      <c r="Q1137" s="147">
        <f t="shared" si="1218"/>
        <v>0</v>
      </c>
      <c r="R1137" s="147">
        <f t="shared" si="1218"/>
        <v>0</v>
      </c>
      <c r="S1137" s="147">
        <f t="shared" si="1218"/>
        <v>0</v>
      </c>
      <c r="T1137" s="147">
        <f t="shared" si="1218"/>
        <v>0</v>
      </c>
      <c r="U1137" s="167">
        <f t="shared" si="1165"/>
        <v>0</v>
      </c>
    </row>
    <row r="1138" spans="1:21" ht="15.75" hidden="1" x14ac:dyDescent="0.25">
      <c r="A1138" s="2">
        <f t="shared" si="1215"/>
        <v>114</v>
      </c>
      <c r="B1138" s="88">
        <f t="shared" si="1215"/>
        <v>0</v>
      </c>
      <c r="C1138" s="88">
        <f t="shared" si="1215"/>
        <v>0</v>
      </c>
      <c r="D1138" s="2">
        <f t="shared" si="1215"/>
        <v>0</v>
      </c>
      <c r="E1138" s="127">
        <f t="shared" si="1215"/>
        <v>0</v>
      </c>
      <c r="H1138" s="138">
        <v>0</v>
      </c>
      <c r="I1138" s="147">
        <f t="shared" ref="I1138:T1138" si="1219">ROUND((H1000+I1000)/2,0)</f>
        <v>0</v>
      </c>
      <c r="J1138" s="147">
        <f t="shared" si="1219"/>
        <v>0</v>
      </c>
      <c r="K1138" s="147">
        <f t="shared" si="1219"/>
        <v>0</v>
      </c>
      <c r="L1138" s="147">
        <f t="shared" si="1219"/>
        <v>0</v>
      </c>
      <c r="M1138" s="147">
        <f t="shared" si="1219"/>
        <v>0</v>
      </c>
      <c r="N1138" s="147">
        <f t="shared" si="1219"/>
        <v>0</v>
      </c>
      <c r="O1138" s="147">
        <f t="shared" si="1219"/>
        <v>0</v>
      </c>
      <c r="P1138" s="147">
        <f t="shared" si="1219"/>
        <v>0</v>
      </c>
      <c r="Q1138" s="147">
        <f t="shared" si="1219"/>
        <v>0</v>
      </c>
      <c r="R1138" s="147">
        <f t="shared" si="1219"/>
        <v>0</v>
      </c>
      <c r="S1138" s="147">
        <f t="shared" si="1219"/>
        <v>0</v>
      </c>
      <c r="T1138" s="147">
        <f t="shared" si="1219"/>
        <v>0</v>
      </c>
      <c r="U1138" s="167">
        <f t="shared" si="1165"/>
        <v>0</v>
      </c>
    </row>
    <row r="1139" spans="1:21" ht="15.75" hidden="1" x14ac:dyDescent="0.25">
      <c r="A1139" s="2">
        <f t="shared" si="1215"/>
        <v>115</v>
      </c>
      <c r="B1139" s="88">
        <f t="shared" si="1215"/>
        <v>0</v>
      </c>
      <c r="C1139" s="88">
        <f t="shared" si="1215"/>
        <v>0</v>
      </c>
      <c r="D1139" s="2">
        <f t="shared" si="1215"/>
        <v>0</v>
      </c>
      <c r="E1139" s="127">
        <f t="shared" si="1215"/>
        <v>0</v>
      </c>
      <c r="H1139" s="138">
        <v>0</v>
      </c>
      <c r="I1139" s="147">
        <f t="shared" ref="I1139:T1139" si="1220">ROUND((H1001+I1001)/2,0)</f>
        <v>0</v>
      </c>
      <c r="J1139" s="147">
        <f t="shared" si="1220"/>
        <v>0</v>
      </c>
      <c r="K1139" s="147">
        <f t="shared" si="1220"/>
        <v>0</v>
      </c>
      <c r="L1139" s="147">
        <f t="shared" si="1220"/>
        <v>0</v>
      </c>
      <c r="M1139" s="147">
        <f t="shared" si="1220"/>
        <v>0</v>
      </c>
      <c r="N1139" s="147">
        <f t="shared" si="1220"/>
        <v>0</v>
      </c>
      <c r="O1139" s="147">
        <f t="shared" si="1220"/>
        <v>0</v>
      </c>
      <c r="P1139" s="147">
        <f t="shared" si="1220"/>
        <v>0</v>
      </c>
      <c r="Q1139" s="147">
        <f t="shared" si="1220"/>
        <v>0</v>
      </c>
      <c r="R1139" s="147">
        <f t="shared" si="1220"/>
        <v>0</v>
      </c>
      <c r="S1139" s="147">
        <f t="shared" si="1220"/>
        <v>0</v>
      </c>
      <c r="T1139" s="147">
        <f t="shared" si="1220"/>
        <v>0</v>
      </c>
      <c r="U1139" s="167">
        <f t="shared" si="1165"/>
        <v>0</v>
      </c>
    </row>
    <row r="1140" spans="1:21" ht="15.75" hidden="1" x14ac:dyDescent="0.25">
      <c r="A1140" s="2">
        <f t="shared" si="1215"/>
        <v>116</v>
      </c>
      <c r="B1140" s="88">
        <f t="shared" si="1215"/>
        <v>0</v>
      </c>
      <c r="C1140" s="88">
        <f t="shared" si="1215"/>
        <v>0</v>
      </c>
      <c r="D1140" s="2">
        <f t="shared" si="1215"/>
        <v>0</v>
      </c>
      <c r="E1140" s="127">
        <f t="shared" si="1215"/>
        <v>0</v>
      </c>
      <c r="H1140" s="138">
        <v>0</v>
      </c>
      <c r="I1140" s="147">
        <f t="shared" ref="I1140:T1140" si="1221">ROUND((H1002+I1002)/2,0)</f>
        <v>0</v>
      </c>
      <c r="J1140" s="147">
        <f t="shared" si="1221"/>
        <v>0</v>
      </c>
      <c r="K1140" s="147">
        <f t="shared" si="1221"/>
        <v>0</v>
      </c>
      <c r="L1140" s="147">
        <f t="shared" si="1221"/>
        <v>0</v>
      </c>
      <c r="M1140" s="147">
        <f t="shared" si="1221"/>
        <v>0</v>
      </c>
      <c r="N1140" s="147">
        <f t="shared" si="1221"/>
        <v>0</v>
      </c>
      <c r="O1140" s="147">
        <f t="shared" si="1221"/>
        <v>0</v>
      </c>
      <c r="P1140" s="147">
        <f t="shared" si="1221"/>
        <v>0</v>
      </c>
      <c r="Q1140" s="147">
        <f t="shared" si="1221"/>
        <v>0</v>
      </c>
      <c r="R1140" s="147">
        <f t="shared" si="1221"/>
        <v>0</v>
      </c>
      <c r="S1140" s="147">
        <f t="shared" si="1221"/>
        <v>0</v>
      </c>
      <c r="T1140" s="147">
        <f t="shared" si="1221"/>
        <v>0</v>
      </c>
      <c r="U1140" s="167">
        <f t="shared" si="1165"/>
        <v>0</v>
      </c>
    </row>
    <row r="1141" spans="1:21" ht="15.75" hidden="1" x14ac:dyDescent="0.25">
      <c r="A1141" s="2">
        <f t="shared" si="1215"/>
        <v>117</v>
      </c>
      <c r="B1141" s="88">
        <f t="shared" si="1215"/>
        <v>0</v>
      </c>
      <c r="C1141" s="88">
        <f t="shared" si="1215"/>
        <v>0</v>
      </c>
      <c r="D1141" s="2">
        <f t="shared" si="1215"/>
        <v>0</v>
      </c>
      <c r="E1141" s="127">
        <f t="shared" si="1215"/>
        <v>0</v>
      </c>
      <c r="H1141" s="138">
        <v>0</v>
      </c>
      <c r="I1141" s="147">
        <f t="shared" ref="I1141:T1141" si="1222">ROUND((H1003+I1003)/2,0)</f>
        <v>0</v>
      </c>
      <c r="J1141" s="147">
        <f t="shared" si="1222"/>
        <v>0</v>
      </c>
      <c r="K1141" s="147">
        <f t="shared" si="1222"/>
        <v>0</v>
      </c>
      <c r="L1141" s="147">
        <f t="shared" si="1222"/>
        <v>0</v>
      </c>
      <c r="M1141" s="147">
        <f t="shared" si="1222"/>
        <v>0</v>
      </c>
      <c r="N1141" s="147">
        <f t="shared" si="1222"/>
        <v>0</v>
      </c>
      <c r="O1141" s="147">
        <f t="shared" si="1222"/>
        <v>0</v>
      </c>
      <c r="P1141" s="147">
        <f t="shared" si="1222"/>
        <v>0</v>
      </c>
      <c r="Q1141" s="147">
        <f t="shared" si="1222"/>
        <v>0</v>
      </c>
      <c r="R1141" s="147">
        <f t="shared" si="1222"/>
        <v>0</v>
      </c>
      <c r="S1141" s="147">
        <f t="shared" si="1222"/>
        <v>0</v>
      </c>
      <c r="T1141" s="147">
        <f t="shared" si="1222"/>
        <v>0</v>
      </c>
      <c r="U1141" s="167">
        <f t="shared" si="1165"/>
        <v>0</v>
      </c>
    </row>
    <row r="1142" spans="1:21" ht="15.75" hidden="1" x14ac:dyDescent="0.25">
      <c r="A1142" s="2">
        <f t="shared" si="1215"/>
        <v>118</v>
      </c>
      <c r="B1142" s="88">
        <f t="shared" si="1215"/>
        <v>0</v>
      </c>
      <c r="C1142" s="88">
        <f t="shared" si="1215"/>
        <v>0</v>
      </c>
      <c r="D1142" s="2">
        <f t="shared" si="1215"/>
        <v>0</v>
      </c>
      <c r="E1142" s="127">
        <f t="shared" si="1215"/>
        <v>0</v>
      </c>
      <c r="H1142" s="138">
        <v>0</v>
      </c>
      <c r="I1142" s="147">
        <f t="shared" ref="I1142:T1142" si="1223">ROUND((H1004+I1004)/2,0)</f>
        <v>0</v>
      </c>
      <c r="J1142" s="147">
        <f t="shared" si="1223"/>
        <v>0</v>
      </c>
      <c r="K1142" s="147">
        <f t="shared" si="1223"/>
        <v>0</v>
      </c>
      <c r="L1142" s="147">
        <f t="shared" si="1223"/>
        <v>0</v>
      </c>
      <c r="M1142" s="147">
        <f t="shared" si="1223"/>
        <v>0</v>
      </c>
      <c r="N1142" s="147">
        <f t="shared" si="1223"/>
        <v>0</v>
      </c>
      <c r="O1142" s="147">
        <f t="shared" si="1223"/>
        <v>0</v>
      </c>
      <c r="P1142" s="147">
        <f t="shared" si="1223"/>
        <v>0</v>
      </c>
      <c r="Q1142" s="147">
        <f t="shared" si="1223"/>
        <v>0</v>
      </c>
      <c r="R1142" s="147">
        <f t="shared" si="1223"/>
        <v>0</v>
      </c>
      <c r="S1142" s="147">
        <f t="shared" si="1223"/>
        <v>0</v>
      </c>
      <c r="T1142" s="147">
        <f t="shared" si="1223"/>
        <v>0</v>
      </c>
      <c r="U1142" s="167">
        <f t="shared" si="1165"/>
        <v>0</v>
      </c>
    </row>
    <row r="1143" spans="1:21" ht="15.75" hidden="1" x14ac:dyDescent="0.25">
      <c r="A1143" s="2">
        <f t="shared" si="1215"/>
        <v>119</v>
      </c>
      <c r="B1143" s="88">
        <f t="shared" si="1215"/>
        <v>0</v>
      </c>
      <c r="C1143" s="88">
        <f t="shared" si="1215"/>
        <v>0</v>
      </c>
      <c r="D1143" s="2">
        <f t="shared" si="1215"/>
        <v>0</v>
      </c>
      <c r="E1143" s="127">
        <f t="shared" si="1215"/>
        <v>0</v>
      </c>
      <c r="H1143" s="138">
        <v>0</v>
      </c>
      <c r="I1143" s="147">
        <f t="shared" ref="I1143:T1143" si="1224">ROUND((H1005+I1005)/2,0)</f>
        <v>0</v>
      </c>
      <c r="J1143" s="147">
        <f t="shared" si="1224"/>
        <v>0</v>
      </c>
      <c r="K1143" s="147">
        <f t="shared" si="1224"/>
        <v>0</v>
      </c>
      <c r="L1143" s="147">
        <f t="shared" si="1224"/>
        <v>0</v>
      </c>
      <c r="M1143" s="147">
        <f t="shared" si="1224"/>
        <v>0</v>
      </c>
      <c r="N1143" s="147">
        <f t="shared" si="1224"/>
        <v>0</v>
      </c>
      <c r="O1143" s="147">
        <f t="shared" si="1224"/>
        <v>0</v>
      </c>
      <c r="P1143" s="147">
        <f t="shared" si="1224"/>
        <v>0</v>
      </c>
      <c r="Q1143" s="147">
        <f t="shared" si="1224"/>
        <v>0</v>
      </c>
      <c r="R1143" s="147">
        <f t="shared" si="1224"/>
        <v>0</v>
      </c>
      <c r="S1143" s="147">
        <f t="shared" si="1224"/>
        <v>0</v>
      </c>
      <c r="T1143" s="147">
        <f t="shared" si="1224"/>
        <v>0</v>
      </c>
      <c r="U1143" s="167">
        <f t="shared" si="1165"/>
        <v>0</v>
      </c>
    </row>
    <row r="1144" spans="1:21" ht="15.75" hidden="1" x14ac:dyDescent="0.25">
      <c r="A1144" s="2">
        <f t="shared" si="1215"/>
        <v>120</v>
      </c>
      <c r="B1144" s="88">
        <f t="shared" si="1215"/>
        <v>0</v>
      </c>
      <c r="C1144" s="88">
        <f t="shared" si="1215"/>
        <v>0</v>
      </c>
      <c r="D1144" s="2">
        <f t="shared" si="1215"/>
        <v>0</v>
      </c>
      <c r="E1144" s="127">
        <f t="shared" si="1215"/>
        <v>0</v>
      </c>
      <c r="H1144" s="138">
        <v>0</v>
      </c>
      <c r="I1144" s="147">
        <f t="shared" ref="I1144:T1144" si="1225">ROUND((H1006+I1006)/2,0)</f>
        <v>0</v>
      </c>
      <c r="J1144" s="147">
        <f t="shared" si="1225"/>
        <v>0</v>
      </c>
      <c r="K1144" s="147">
        <f t="shared" si="1225"/>
        <v>0</v>
      </c>
      <c r="L1144" s="147">
        <f t="shared" si="1225"/>
        <v>0</v>
      </c>
      <c r="M1144" s="147">
        <f t="shared" si="1225"/>
        <v>0</v>
      </c>
      <c r="N1144" s="147">
        <f t="shared" si="1225"/>
        <v>0</v>
      </c>
      <c r="O1144" s="147">
        <f t="shared" si="1225"/>
        <v>0</v>
      </c>
      <c r="P1144" s="147">
        <f t="shared" si="1225"/>
        <v>0</v>
      </c>
      <c r="Q1144" s="147">
        <f t="shared" si="1225"/>
        <v>0</v>
      </c>
      <c r="R1144" s="147">
        <f t="shared" si="1225"/>
        <v>0</v>
      </c>
      <c r="S1144" s="147">
        <f t="shared" si="1225"/>
        <v>0</v>
      </c>
      <c r="T1144" s="147">
        <f t="shared" si="1225"/>
        <v>0</v>
      </c>
      <c r="U1144" s="167">
        <f t="shared" si="1165"/>
        <v>0</v>
      </c>
    </row>
    <row r="1145" spans="1:21" ht="15.75" hidden="1" x14ac:dyDescent="0.25">
      <c r="A1145" s="2">
        <f t="shared" ref="A1145:E1154" si="1226">A1007</f>
        <v>121</v>
      </c>
      <c r="B1145" s="88">
        <f t="shared" si="1226"/>
        <v>0</v>
      </c>
      <c r="C1145" s="88">
        <f t="shared" si="1226"/>
        <v>0</v>
      </c>
      <c r="D1145" s="2">
        <f t="shared" si="1226"/>
        <v>0</v>
      </c>
      <c r="E1145" s="127">
        <f t="shared" si="1226"/>
        <v>0</v>
      </c>
      <c r="H1145" s="138">
        <v>0</v>
      </c>
      <c r="I1145" s="147">
        <f t="shared" ref="I1145:T1145" si="1227">ROUND((H1007+I1007)/2,0)</f>
        <v>0</v>
      </c>
      <c r="J1145" s="147">
        <f t="shared" si="1227"/>
        <v>0</v>
      </c>
      <c r="K1145" s="147">
        <f t="shared" si="1227"/>
        <v>0</v>
      </c>
      <c r="L1145" s="147">
        <f t="shared" si="1227"/>
        <v>0</v>
      </c>
      <c r="M1145" s="147">
        <f t="shared" si="1227"/>
        <v>0</v>
      </c>
      <c r="N1145" s="147">
        <f t="shared" si="1227"/>
        <v>0</v>
      </c>
      <c r="O1145" s="147">
        <f t="shared" si="1227"/>
        <v>0</v>
      </c>
      <c r="P1145" s="147">
        <f t="shared" si="1227"/>
        <v>0</v>
      </c>
      <c r="Q1145" s="147">
        <f t="shared" si="1227"/>
        <v>0</v>
      </c>
      <c r="R1145" s="147">
        <f t="shared" si="1227"/>
        <v>0</v>
      </c>
      <c r="S1145" s="147">
        <f t="shared" si="1227"/>
        <v>0</v>
      </c>
      <c r="T1145" s="147">
        <f t="shared" si="1227"/>
        <v>0</v>
      </c>
      <c r="U1145" s="167">
        <f t="shared" si="1165"/>
        <v>0</v>
      </c>
    </row>
    <row r="1146" spans="1:21" ht="15.75" hidden="1" x14ac:dyDescent="0.25">
      <c r="A1146" s="2">
        <f t="shared" si="1226"/>
        <v>122</v>
      </c>
      <c r="B1146" s="88">
        <f t="shared" si="1226"/>
        <v>0</v>
      </c>
      <c r="C1146" s="88">
        <f t="shared" si="1226"/>
        <v>0</v>
      </c>
      <c r="D1146" s="2">
        <f t="shared" si="1226"/>
        <v>0</v>
      </c>
      <c r="E1146" s="127">
        <f t="shared" si="1226"/>
        <v>0</v>
      </c>
      <c r="H1146" s="138">
        <v>0</v>
      </c>
      <c r="I1146" s="147">
        <f t="shared" ref="I1146:T1146" si="1228">ROUND((H1008+I1008)/2,0)</f>
        <v>0</v>
      </c>
      <c r="J1146" s="147">
        <f t="shared" si="1228"/>
        <v>0</v>
      </c>
      <c r="K1146" s="147">
        <f t="shared" si="1228"/>
        <v>0</v>
      </c>
      <c r="L1146" s="147">
        <f t="shared" si="1228"/>
        <v>0</v>
      </c>
      <c r="M1146" s="147">
        <f t="shared" si="1228"/>
        <v>0</v>
      </c>
      <c r="N1146" s="147">
        <f t="shared" si="1228"/>
        <v>0</v>
      </c>
      <c r="O1146" s="147">
        <f t="shared" si="1228"/>
        <v>0</v>
      </c>
      <c r="P1146" s="147">
        <f t="shared" si="1228"/>
        <v>0</v>
      </c>
      <c r="Q1146" s="147">
        <f t="shared" si="1228"/>
        <v>0</v>
      </c>
      <c r="R1146" s="147">
        <f t="shared" si="1228"/>
        <v>0</v>
      </c>
      <c r="S1146" s="147">
        <f t="shared" si="1228"/>
        <v>0</v>
      </c>
      <c r="T1146" s="147">
        <f t="shared" si="1228"/>
        <v>0</v>
      </c>
      <c r="U1146" s="167">
        <f t="shared" si="1165"/>
        <v>0</v>
      </c>
    </row>
    <row r="1147" spans="1:21" ht="15.75" hidden="1" x14ac:dyDescent="0.25">
      <c r="A1147" s="2">
        <f t="shared" si="1226"/>
        <v>123</v>
      </c>
      <c r="B1147" s="88">
        <f t="shared" si="1226"/>
        <v>0</v>
      </c>
      <c r="C1147" s="88">
        <f t="shared" si="1226"/>
        <v>0</v>
      </c>
      <c r="D1147" s="2">
        <f t="shared" si="1226"/>
        <v>0</v>
      </c>
      <c r="E1147" s="127">
        <f t="shared" si="1226"/>
        <v>0</v>
      </c>
      <c r="H1147" s="138">
        <v>0</v>
      </c>
      <c r="I1147" s="147">
        <f t="shared" ref="I1147:T1147" si="1229">ROUND((H1009+I1009)/2,0)</f>
        <v>0</v>
      </c>
      <c r="J1147" s="147">
        <f t="shared" si="1229"/>
        <v>0</v>
      </c>
      <c r="K1147" s="147">
        <f t="shared" si="1229"/>
        <v>0</v>
      </c>
      <c r="L1147" s="147">
        <f t="shared" si="1229"/>
        <v>0</v>
      </c>
      <c r="M1147" s="147">
        <f t="shared" si="1229"/>
        <v>0</v>
      </c>
      <c r="N1147" s="147">
        <f t="shared" si="1229"/>
        <v>0</v>
      </c>
      <c r="O1147" s="147">
        <f t="shared" si="1229"/>
        <v>0</v>
      </c>
      <c r="P1147" s="147">
        <f t="shared" si="1229"/>
        <v>0</v>
      </c>
      <c r="Q1147" s="147">
        <f t="shared" si="1229"/>
        <v>0</v>
      </c>
      <c r="R1147" s="147">
        <f t="shared" si="1229"/>
        <v>0</v>
      </c>
      <c r="S1147" s="147">
        <f t="shared" si="1229"/>
        <v>0</v>
      </c>
      <c r="T1147" s="147">
        <f t="shared" si="1229"/>
        <v>0</v>
      </c>
      <c r="U1147" s="167">
        <f t="shared" si="1165"/>
        <v>0</v>
      </c>
    </row>
    <row r="1148" spans="1:21" ht="15.75" hidden="1" x14ac:dyDescent="0.25">
      <c r="A1148" s="2">
        <f t="shared" si="1226"/>
        <v>124</v>
      </c>
      <c r="B1148" s="88">
        <f t="shared" si="1226"/>
        <v>0</v>
      </c>
      <c r="C1148" s="88">
        <f t="shared" si="1226"/>
        <v>0</v>
      </c>
      <c r="D1148" s="2">
        <f t="shared" si="1226"/>
        <v>0</v>
      </c>
      <c r="E1148" s="127">
        <f t="shared" si="1226"/>
        <v>0</v>
      </c>
      <c r="H1148" s="138">
        <v>0</v>
      </c>
      <c r="I1148" s="147">
        <f t="shared" ref="I1148:T1148" si="1230">ROUND((H1010+I1010)/2,0)</f>
        <v>0</v>
      </c>
      <c r="J1148" s="147">
        <f t="shared" si="1230"/>
        <v>0</v>
      </c>
      <c r="K1148" s="147">
        <f t="shared" si="1230"/>
        <v>0</v>
      </c>
      <c r="L1148" s="147">
        <f t="shared" si="1230"/>
        <v>0</v>
      </c>
      <c r="M1148" s="147">
        <f t="shared" si="1230"/>
        <v>0</v>
      </c>
      <c r="N1148" s="147">
        <f t="shared" si="1230"/>
        <v>0</v>
      </c>
      <c r="O1148" s="147">
        <f t="shared" si="1230"/>
        <v>0</v>
      </c>
      <c r="P1148" s="147">
        <f t="shared" si="1230"/>
        <v>0</v>
      </c>
      <c r="Q1148" s="147">
        <f t="shared" si="1230"/>
        <v>0</v>
      </c>
      <c r="R1148" s="147">
        <f t="shared" si="1230"/>
        <v>0</v>
      </c>
      <c r="S1148" s="147">
        <f t="shared" si="1230"/>
        <v>0</v>
      </c>
      <c r="T1148" s="147">
        <f t="shared" si="1230"/>
        <v>0</v>
      </c>
      <c r="U1148" s="167">
        <f t="shared" si="1165"/>
        <v>0</v>
      </c>
    </row>
    <row r="1149" spans="1:21" ht="15.75" hidden="1" x14ac:dyDescent="0.25">
      <c r="A1149" s="2">
        <f t="shared" si="1226"/>
        <v>125</v>
      </c>
      <c r="B1149" s="88">
        <f t="shared" si="1226"/>
        <v>0</v>
      </c>
      <c r="C1149" s="88">
        <f t="shared" si="1226"/>
        <v>0</v>
      </c>
      <c r="D1149" s="2">
        <f t="shared" si="1226"/>
        <v>0</v>
      </c>
      <c r="E1149" s="127">
        <f t="shared" si="1226"/>
        <v>0</v>
      </c>
      <c r="H1149" s="138">
        <v>0</v>
      </c>
      <c r="I1149" s="147">
        <f t="shared" ref="I1149:T1149" si="1231">ROUND((H1011+I1011)/2,0)</f>
        <v>0</v>
      </c>
      <c r="J1149" s="147">
        <f t="shared" si="1231"/>
        <v>0</v>
      </c>
      <c r="K1149" s="147">
        <f t="shared" si="1231"/>
        <v>0</v>
      </c>
      <c r="L1149" s="147">
        <f t="shared" si="1231"/>
        <v>0</v>
      </c>
      <c r="M1149" s="147">
        <f t="shared" si="1231"/>
        <v>0</v>
      </c>
      <c r="N1149" s="147">
        <f t="shared" si="1231"/>
        <v>0</v>
      </c>
      <c r="O1149" s="147">
        <f t="shared" si="1231"/>
        <v>0</v>
      </c>
      <c r="P1149" s="147">
        <f t="shared" si="1231"/>
        <v>0</v>
      </c>
      <c r="Q1149" s="147">
        <f t="shared" si="1231"/>
        <v>0</v>
      </c>
      <c r="R1149" s="147">
        <f t="shared" si="1231"/>
        <v>0</v>
      </c>
      <c r="S1149" s="147">
        <f t="shared" si="1231"/>
        <v>0</v>
      </c>
      <c r="T1149" s="147">
        <f t="shared" si="1231"/>
        <v>0</v>
      </c>
      <c r="U1149" s="167">
        <f t="shared" si="1165"/>
        <v>0</v>
      </c>
    </row>
    <row r="1150" spans="1:21" ht="15.75" hidden="1" x14ac:dyDescent="0.25">
      <c r="A1150" s="2">
        <f t="shared" si="1226"/>
        <v>126</v>
      </c>
      <c r="B1150" s="88">
        <f t="shared" si="1226"/>
        <v>0</v>
      </c>
      <c r="C1150" s="88">
        <f t="shared" si="1226"/>
        <v>0</v>
      </c>
      <c r="D1150" s="2">
        <f t="shared" si="1226"/>
        <v>0</v>
      </c>
      <c r="E1150" s="127">
        <f t="shared" si="1226"/>
        <v>0</v>
      </c>
      <c r="H1150" s="138">
        <v>0</v>
      </c>
      <c r="I1150" s="147">
        <f t="shared" ref="I1150:T1150" si="1232">ROUND((H1012+I1012)/2,0)</f>
        <v>0</v>
      </c>
      <c r="J1150" s="147">
        <f t="shared" si="1232"/>
        <v>0</v>
      </c>
      <c r="K1150" s="147">
        <f t="shared" si="1232"/>
        <v>0</v>
      </c>
      <c r="L1150" s="147">
        <f t="shared" si="1232"/>
        <v>0</v>
      </c>
      <c r="M1150" s="147">
        <f t="shared" si="1232"/>
        <v>0</v>
      </c>
      <c r="N1150" s="147">
        <f t="shared" si="1232"/>
        <v>0</v>
      </c>
      <c r="O1150" s="147">
        <f t="shared" si="1232"/>
        <v>0</v>
      </c>
      <c r="P1150" s="147">
        <f t="shared" si="1232"/>
        <v>0</v>
      </c>
      <c r="Q1150" s="147">
        <f t="shared" si="1232"/>
        <v>0</v>
      </c>
      <c r="R1150" s="147">
        <f t="shared" si="1232"/>
        <v>0</v>
      </c>
      <c r="S1150" s="147">
        <f t="shared" si="1232"/>
        <v>0</v>
      </c>
      <c r="T1150" s="147">
        <f t="shared" si="1232"/>
        <v>0</v>
      </c>
      <c r="U1150" s="167">
        <f t="shared" si="1165"/>
        <v>0</v>
      </c>
    </row>
    <row r="1151" spans="1:21" ht="15.75" hidden="1" x14ac:dyDescent="0.25">
      <c r="A1151" s="2">
        <f t="shared" si="1226"/>
        <v>127</v>
      </c>
      <c r="B1151" s="88">
        <f t="shared" si="1226"/>
        <v>0</v>
      </c>
      <c r="C1151" s="88">
        <f t="shared" si="1226"/>
        <v>0</v>
      </c>
      <c r="D1151" s="2">
        <f t="shared" si="1226"/>
        <v>0</v>
      </c>
      <c r="E1151" s="127">
        <f t="shared" si="1226"/>
        <v>0</v>
      </c>
      <c r="H1151" s="138">
        <v>0</v>
      </c>
      <c r="I1151" s="147">
        <f t="shared" ref="I1151:T1151" si="1233">ROUND((H1013+I1013)/2,0)</f>
        <v>0</v>
      </c>
      <c r="J1151" s="147">
        <f t="shared" si="1233"/>
        <v>0</v>
      </c>
      <c r="K1151" s="147">
        <f t="shared" si="1233"/>
        <v>0</v>
      </c>
      <c r="L1151" s="147">
        <f t="shared" si="1233"/>
        <v>0</v>
      </c>
      <c r="M1151" s="147">
        <f t="shared" si="1233"/>
        <v>0</v>
      </c>
      <c r="N1151" s="147">
        <f t="shared" si="1233"/>
        <v>0</v>
      </c>
      <c r="O1151" s="147">
        <f t="shared" si="1233"/>
        <v>0</v>
      </c>
      <c r="P1151" s="147">
        <f t="shared" si="1233"/>
        <v>0</v>
      </c>
      <c r="Q1151" s="147">
        <f t="shared" si="1233"/>
        <v>0</v>
      </c>
      <c r="R1151" s="147">
        <f t="shared" si="1233"/>
        <v>0</v>
      </c>
      <c r="S1151" s="147">
        <f t="shared" si="1233"/>
        <v>0</v>
      </c>
      <c r="T1151" s="147">
        <f t="shared" si="1233"/>
        <v>0</v>
      </c>
      <c r="U1151" s="167">
        <f t="shared" si="1165"/>
        <v>0</v>
      </c>
    </row>
    <row r="1152" spans="1:21" ht="15.75" hidden="1" x14ac:dyDescent="0.25">
      <c r="A1152" s="2">
        <f t="shared" si="1226"/>
        <v>128</v>
      </c>
      <c r="B1152" s="88">
        <f t="shared" si="1226"/>
        <v>0</v>
      </c>
      <c r="C1152" s="88">
        <f t="shared" si="1226"/>
        <v>0</v>
      </c>
      <c r="D1152" s="2">
        <f t="shared" si="1226"/>
        <v>0</v>
      </c>
      <c r="E1152" s="127">
        <f t="shared" si="1226"/>
        <v>0</v>
      </c>
      <c r="H1152" s="138">
        <v>0</v>
      </c>
      <c r="I1152" s="147">
        <f t="shared" ref="I1152:T1152" si="1234">ROUND((H1014+I1014)/2,0)</f>
        <v>0</v>
      </c>
      <c r="J1152" s="147">
        <f t="shared" si="1234"/>
        <v>0</v>
      </c>
      <c r="K1152" s="147">
        <f t="shared" si="1234"/>
        <v>0</v>
      </c>
      <c r="L1152" s="147">
        <f t="shared" si="1234"/>
        <v>0</v>
      </c>
      <c r="M1152" s="147">
        <f t="shared" si="1234"/>
        <v>0</v>
      </c>
      <c r="N1152" s="147">
        <f t="shared" si="1234"/>
        <v>0</v>
      </c>
      <c r="O1152" s="147">
        <f t="shared" si="1234"/>
        <v>0</v>
      </c>
      <c r="P1152" s="147">
        <f t="shared" si="1234"/>
        <v>0</v>
      </c>
      <c r="Q1152" s="147">
        <f t="shared" si="1234"/>
        <v>0</v>
      </c>
      <c r="R1152" s="147">
        <f t="shared" si="1234"/>
        <v>0</v>
      </c>
      <c r="S1152" s="147">
        <f t="shared" si="1234"/>
        <v>0</v>
      </c>
      <c r="T1152" s="147">
        <f t="shared" si="1234"/>
        <v>0</v>
      </c>
      <c r="U1152" s="167">
        <f t="shared" si="1165"/>
        <v>0</v>
      </c>
    </row>
    <row r="1153" spans="1:21" ht="15.75" hidden="1" x14ac:dyDescent="0.25">
      <c r="A1153" s="2">
        <f t="shared" si="1226"/>
        <v>129</v>
      </c>
      <c r="B1153" s="88">
        <f t="shared" si="1226"/>
        <v>0</v>
      </c>
      <c r="C1153" s="88">
        <f t="shared" si="1226"/>
        <v>0</v>
      </c>
      <c r="D1153" s="2">
        <f t="shared" si="1226"/>
        <v>0</v>
      </c>
      <c r="E1153" s="127">
        <f t="shared" si="1226"/>
        <v>0</v>
      </c>
      <c r="H1153" s="138">
        <v>0</v>
      </c>
      <c r="I1153" s="147">
        <f t="shared" ref="I1153:T1153" si="1235">ROUND((H1015+I1015)/2,0)</f>
        <v>0</v>
      </c>
      <c r="J1153" s="147">
        <f t="shared" si="1235"/>
        <v>0</v>
      </c>
      <c r="K1153" s="147">
        <f t="shared" si="1235"/>
        <v>0</v>
      </c>
      <c r="L1153" s="147">
        <f t="shared" si="1235"/>
        <v>0</v>
      </c>
      <c r="M1153" s="147">
        <f t="shared" si="1235"/>
        <v>0</v>
      </c>
      <c r="N1153" s="147">
        <f t="shared" si="1235"/>
        <v>0</v>
      </c>
      <c r="O1153" s="147">
        <f t="shared" si="1235"/>
        <v>0</v>
      </c>
      <c r="P1153" s="147">
        <f t="shared" si="1235"/>
        <v>0</v>
      </c>
      <c r="Q1153" s="147">
        <f t="shared" si="1235"/>
        <v>0</v>
      </c>
      <c r="R1153" s="147">
        <f t="shared" si="1235"/>
        <v>0</v>
      </c>
      <c r="S1153" s="147">
        <f t="shared" si="1235"/>
        <v>0</v>
      </c>
      <c r="T1153" s="147">
        <f t="shared" si="1235"/>
        <v>0</v>
      </c>
      <c r="U1153" s="167">
        <f t="shared" ref="U1153:U1158" si="1236">SUM(I1153:T1153)</f>
        <v>0</v>
      </c>
    </row>
    <row r="1154" spans="1:21" ht="15.75" hidden="1" x14ac:dyDescent="0.25">
      <c r="A1154" s="2">
        <f t="shared" si="1226"/>
        <v>130</v>
      </c>
      <c r="B1154" s="88">
        <f t="shared" si="1226"/>
        <v>0</v>
      </c>
      <c r="C1154" s="88">
        <f t="shared" si="1226"/>
        <v>0</v>
      </c>
      <c r="D1154" s="2">
        <f t="shared" si="1226"/>
        <v>0</v>
      </c>
      <c r="E1154" s="127">
        <f t="shared" si="1226"/>
        <v>0</v>
      </c>
      <c r="H1154" s="138">
        <v>0</v>
      </c>
      <c r="I1154" s="147">
        <f t="shared" ref="I1154:T1154" si="1237">ROUND((H1016+I1016)/2,0)</f>
        <v>0</v>
      </c>
      <c r="J1154" s="147">
        <f t="shared" si="1237"/>
        <v>0</v>
      </c>
      <c r="K1154" s="147">
        <f t="shared" si="1237"/>
        <v>0</v>
      </c>
      <c r="L1154" s="147">
        <f t="shared" si="1237"/>
        <v>0</v>
      </c>
      <c r="M1154" s="147">
        <f t="shared" si="1237"/>
        <v>0</v>
      </c>
      <c r="N1154" s="147">
        <f t="shared" si="1237"/>
        <v>0</v>
      </c>
      <c r="O1154" s="147">
        <f t="shared" si="1237"/>
        <v>0</v>
      </c>
      <c r="P1154" s="147">
        <f t="shared" si="1237"/>
        <v>0</v>
      </c>
      <c r="Q1154" s="147">
        <f t="shared" si="1237"/>
        <v>0</v>
      </c>
      <c r="R1154" s="147">
        <f t="shared" si="1237"/>
        <v>0</v>
      </c>
      <c r="S1154" s="147">
        <f t="shared" si="1237"/>
        <v>0</v>
      </c>
      <c r="T1154" s="147">
        <f t="shared" si="1237"/>
        <v>0</v>
      </c>
      <c r="U1154" s="167">
        <f t="shared" si="1236"/>
        <v>0</v>
      </c>
    </row>
    <row r="1155" spans="1:21" ht="15.75" hidden="1" x14ac:dyDescent="0.25">
      <c r="A1155" s="2">
        <f t="shared" ref="A1155:E1159" si="1238">A1017</f>
        <v>131</v>
      </c>
      <c r="B1155" s="88">
        <f t="shared" si="1238"/>
        <v>0</v>
      </c>
      <c r="C1155" s="88">
        <f t="shared" si="1238"/>
        <v>0</v>
      </c>
      <c r="D1155" s="2">
        <f t="shared" si="1238"/>
        <v>0</v>
      </c>
      <c r="E1155" s="127">
        <f t="shared" si="1238"/>
        <v>0</v>
      </c>
      <c r="H1155" s="138">
        <v>0</v>
      </c>
      <c r="I1155" s="147">
        <f t="shared" ref="I1155:T1155" si="1239">ROUND((H1017+I1017)/2,0)</f>
        <v>0</v>
      </c>
      <c r="J1155" s="147">
        <f t="shared" si="1239"/>
        <v>0</v>
      </c>
      <c r="K1155" s="147">
        <f t="shared" si="1239"/>
        <v>0</v>
      </c>
      <c r="L1155" s="147">
        <f t="shared" si="1239"/>
        <v>0</v>
      </c>
      <c r="M1155" s="147">
        <f t="shared" si="1239"/>
        <v>0</v>
      </c>
      <c r="N1155" s="147">
        <f t="shared" si="1239"/>
        <v>0</v>
      </c>
      <c r="O1155" s="147">
        <f t="shared" si="1239"/>
        <v>0</v>
      </c>
      <c r="P1155" s="147">
        <f t="shared" si="1239"/>
        <v>0</v>
      </c>
      <c r="Q1155" s="147">
        <f t="shared" si="1239"/>
        <v>0</v>
      </c>
      <c r="R1155" s="147">
        <f t="shared" si="1239"/>
        <v>0</v>
      </c>
      <c r="S1155" s="147">
        <f t="shared" si="1239"/>
        <v>0</v>
      </c>
      <c r="T1155" s="147">
        <f t="shared" si="1239"/>
        <v>0</v>
      </c>
      <c r="U1155" s="167">
        <f t="shared" si="1236"/>
        <v>0</v>
      </c>
    </row>
    <row r="1156" spans="1:21" ht="15.75" hidden="1" x14ac:dyDescent="0.25">
      <c r="A1156" s="2">
        <f t="shared" si="1238"/>
        <v>132</v>
      </c>
      <c r="B1156" s="88">
        <f t="shared" si="1238"/>
        <v>0</v>
      </c>
      <c r="C1156" s="88">
        <f t="shared" si="1238"/>
        <v>0</v>
      </c>
      <c r="D1156" s="2">
        <f t="shared" si="1238"/>
        <v>0</v>
      </c>
      <c r="E1156" s="127">
        <f t="shared" si="1238"/>
        <v>0</v>
      </c>
      <c r="H1156" s="138">
        <v>0</v>
      </c>
      <c r="I1156" s="147">
        <f t="shared" ref="I1156:T1156" si="1240">ROUND((H1018+I1018)/2,0)</f>
        <v>0</v>
      </c>
      <c r="J1156" s="147">
        <f t="shared" si="1240"/>
        <v>0</v>
      </c>
      <c r="K1156" s="147">
        <f t="shared" si="1240"/>
        <v>0</v>
      </c>
      <c r="L1156" s="147">
        <f t="shared" si="1240"/>
        <v>0</v>
      </c>
      <c r="M1156" s="147">
        <f t="shared" si="1240"/>
        <v>0</v>
      </c>
      <c r="N1156" s="147">
        <f t="shared" si="1240"/>
        <v>0</v>
      </c>
      <c r="O1156" s="147">
        <f t="shared" si="1240"/>
        <v>0</v>
      </c>
      <c r="P1156" s="147">
        <f t="shared" si="1240"/>
        <v>0</v>
      </c>
      <c r="Q1156" s="147">
        <f t="shared" si="1240"/>
        <v>0</v>
      </c>
      <c r="R1156" s="147">
        <f t="shared" si="1240"/>
        <v>0</v>
      </c>
      <c r="S1156" s="147">
        <f t="shared" si="1240"/>
        <v>0</v>
      </c>
      <c r="T1156" s="147">
        <f t="shared" si="1240"/>
        <v>0</v>
      </c>
      <c r="U1156" s="167">
        <f t="shared" si="1236"/>
        <v>0</v>
      </c>
    </row>
    <row r="1157" spans="1:21" ht="15.75" hidden="1" x14ac:dyDescent="0.25">
      <c r="A1157" s="2">
        <f t="shared" si="1238"/>
        <v>133</v>
      </c>
      <c r="B1157" s="88">
        <f t="shared" si="1238"/>
        <v>0</v>
      </c>
      <c r="C1157" s="88">
        <f t="shared" si="1238"/>
        <v>0</v>
      </c>
      <c r="D1157" s="2">
        <f t="shared" si="1238"/>
        <v>0</v>
      </c>
      <c r="E1157" s="127">
        <f t="shared" si="1238"/>
        <v>0</v>
      </c>
      <c r="H1157" s="138">
        <v>0</v>
      </c>
      <c r="I1157" s="147">
        <f t="shared" ref="I1157:T1157" si="1241">ROUND((H1019+I1019)/2,0)</f>
        <v>0</v>
      </c>
      <c r="J1157" s="147">
        <f t="shared" si="1241"/>
        <v>0</v>
      </c>
      <c r="K1157" s="147">
        <f t="shared" si="1241"/>
        <v>0</v>
      </c>
      <c r="L1157" s="147">
        <f t="shared" si="1241"/>
        <v>0</v>
      </c>
      <c r="M1157" s="147">
        <f t="shared" si="1241"/>
        <v>0</v>
      </c>
      <c r="N1157" s="147">
        <f t="shared" si="1241"/>
        <v>0</v>
      </c>
      <c r="O1157" s="147">
        <f t="shared" si="1241"/>
        <v>0</v>
      </c>
      <c r="P1157" s="147">
        <f t="shared" si="1241"/>
        <v>0</v>
      </c>
      <c r="Q1157" s="147">
        <f t="shared" si="1241"/>
        <v>0</v>
      </c>
      <c r="R1157" s="147">
        <f t="shared" si="1241"/>
        <v>0</v>
      </c>
      <c r="S1157" s="147">
        <f t="shared" si="1241"/>
        <v>0</v>
      </c>
      <c r="T1157" s="147">
        <f t="shared" si="1241"/>
        <v>0</v>
      </c>
      <c r="U1157" s="167">
        <f t="shared" si="1236"/>
        <v>0</v>
      </c>
    </row>
    <row r="1158" spans="1:21" ht="15.75" hidden="1" x14ac:dyDescent="0.25">
      <c r="A1158" s="2">
        <f t="shared" si="1238"/>
        <v>134</v>
      </c>
      <c r="B1158" s="88">
        <f t="shared" si="1238"/>
        <v>0</v>
      </c>
      <c r="C1158" s="88">
        <f t="shared" si="1238"/>
        <v>0</v>
      </c>
      <c r="D1158" s="2">
        <f t="shared" si="1238"/>
        <v>0</v>
      </c>
      <c r="E1158" s="127">
        <f t="shared" si="1238"/>
        <v>0</v>
      </c>
      <c r="H1158" s="138">
        <v>0</v>
      </c>
      <c r="I1158" s="147">
        <f t="shared" ref="I1158:T1158" si="1242">ROUND((H1020+I1020)/2,0)</f>
        <v>0</v>
      </c>
      <c r="J1158" s="147">
        <f t="shared" si="1242"/>
        <v>0</v>
      </c>
      <c r="K1158" s="147">
        <f t="shared" si="1242"/>
        <v>0</v>
      </c>
      <c r="L1158" s="147">
        <f t="shared" si="1242"/>
        <v>0</v>
      </c>
      <c r="M1158" s="147">
        <f t="shared" si="1242"/>
        <v>0</v>
      </c>
      <c r="N1158" s="147">
        <f t="shared" si="1242"/>
        <v>0</v>
      </c>
      <c r="O1158" s="147">
        <f t="shared" si="1242"/>
        <v>0</v>
      </c>
      <c r="P1158" s="147">
        <f t="shared" si="1242"/>
        <v>0</v>
      </c>
      <c r="Q1158" s="147">
        <f t="shared" si="1242"/>
        <v>0</v>
      </c>
      <c r="R1158" s="147">
        <f t="shared" si="1242"/>
        <v>0</v>
      </c>
      <c r="S1158" s="147">
        <f t="shared" si="1242"/>
        <v>0</v>
      </c>
      <c r="T1158" s="147">
        <f t="shared" si="1242"/>
        <v>0</v>
      </c>
      <c r="U1158" s="167">
        <f t="shared" si="1236"/>
        <v>0</v>
      </c>
    </row>
    <row r="1159" spans="1:21" ht="15.75" hidden="1" x14ac:dyDescent="0.25">
      <c r="A1159" s="2">
        <f t="shared" si="1238"/>
        <v>0</v>
      </c>
      <c r="B1159" s="88">
        <f t="shared" si="1238"/>
        <v>0</v>
      </c>
      <c r="C1159" s="88">
        <f t="shared" si="1238"/>
        <v>0</v>
      </c>
      <c r="D1159" s="2">
        <f t="shared" si="1238"/>
        <v>0</v>
      </c>
      <c r="E1159" s="127">
        <f t="shared" si="1238"/>
        <v>0</v>
      </c>
      <c r="H1159" s="138">
        <v>0</v>
      </c>
      <c r="I1159" s="147">
        <f t="shared" ref="I1159:T1159" si="1243">ROUND((H1021+I1021)/2,0)</f>
        <v>0</v>
      </c>
      <c r="J1159" s="147">
        <f t="shared" si="1243"/>
        <v>0</v>
      </c>
      <c r="K1159" s="147">
        <f t="shared" si="1243"/>
        <v>0</v>
      </c>
      <c r="L1159" s="147">
        <f t="shared" si="1243"/>
        <v>0</v>
      </c>
      <c r="M1159" s="147">
        <f t="shared" si="1243"/>
        <v>0</v>
      </c>
      <c r="N1159" s="147">
        <f t="shared" si="1243"/>
        <v>0</v>
      </c>
      <c r="O1159" s="147">
        <f t="shared" si="1243"/>
        <v>0</v>
      </c>
      <c r="P1159" s="147">
        <f t="shared" si="1243"/>
        <v>0</v>
      </c>
      <c r="Q1159" s="147">
        <f t="shared" si="1243"/>
        <v>0</v>
      </c>
      <c r="R1159" s="147">
        <f t="shared" si="1243"/>
        <v>0</v>
      </c>
      <c r="S1159" s="147">
        <f t="shared" si="1243"/>
        <v>0</v>
      </c>
      <c r="T1159" s="147">
        <f t="shared" si="1243"/>
        <v>0</v>
      </c>
      <c r="U1159" s="168">
        <f>SUM(I1159:T1159)</f>
        <v>0</v>
      </c>
    </row>
    <row r="1160" spans="1:21" ht="15.75" x14ac:dyDescent="0.25">
      <c r="B1160" s="1" t="s">
        <v>156</v>
      </c>
      <c r="E1160" s="127"/>
      <c r="H1160" s="89">
        <f t="shared" ref="H1160:T1160" si="1244">SUM(H1025:H1159)</f>
        <v>0</v>
      </c>
      <c r="I1160" s="166">
        <f t="shared" si="1244"/>
        <v>25000</v>
      </c>
      <c r="J1160" s="166">
        <f t="shared" si="1244"/>
        <v>75000</v>
      </c>
      <c r="K1160" s="166">
        <f t="shared" si="1244"/>
        <v>100000</v>
      </c>
      <c r="L1160" s="166">
        <f t="shared" si="1244"/>
        <v>100000</v>
      </c>
      <c r="M1160" s="166">
        <f t="shared" si="1244"/>
        <v>100000</v>
      </c>
      <c r="N1160" s="166">
        <f t="shared" si="1244"/>
        <v>100000</v>
      </c>
      <c r="O1160" s="166">
        <f t="shared" si="1244"/>
        <v>100000</v>
      </c>
      <c r="P1160" s="166">
        <f t="shared" si="1244"/>
        <v>100000</v>
      </c>
      <c r="Q1160" s="166">
        <f t="shared" si="1244"/>
        <v>100000</v>
      </c>
      <c r="R1160" s="166">
        <f t="shared" si="1244"/>
        <v>250000</v>
      </c>
      <c r="S1160" s="166">
        <f t="shared" si="1244"/>
        <v>550000</v>
      </c>
      <c r="T1160" s="166">
        <f t="shared" si="1244"/>
        <v>700000</v>
      </c>
      <c r="U1160" s="89">
        <f>SUM(I1160:T1160)</f>
        <v>2300000</v>
      </c>
    </row>
    <row r="1161" spans="1:21" x14ac:dyDescent="0.2">
      <c r="E1161" s="127"/>
      <c r="H1161" s="153"/>
      <c r="I1161" s="83"/>
      <c r="J1161" s="83"/>
      <c r="K1161" s="83"/>
      <c r="L1161" s="83"/>
      <c r="M1161" s="83"/>
      <c r="N1161" s="83"/>
      <c r="O1161" s="83"/>
      <c r="P1161" s="83"/>
      <c r="Q1161" s="83"/>
      <c r="R1161" s="83"/>
      <c r="S1161" s="83"/>
      <c r="T1161" s="147">
        <f>ROUND((ROUND((S1022+T1022)/2,0)-T1160)/1000,0)</f>
        <v>0</v>
      </c>
    </row>
    <row r="1162" spans="1:21" x14ac:dyDescent="0.2">
      <c r="E1162" s="127"/>
      <c r="H1162" s="153"/>
      <c r="I1162" s="83"/>
      <c r="J1162" s="83"/>
      <c r="K1162" s="83"/>
      <c r="L1162" s="83"/>
      <c r="M1162" s="83"/>
      <c r="N1162" s="83"/>
      <c r="O1162" s="83"/>
      <c r="P1162" s="83"/>
      <c r="Q1162" s="83"/>
      <c r="R1162" s="83"/>
      <c r="S1162" s="83"/>
      <c r="T1162" s="147"/>
    </row>
    <row r="1163" spans="1:21" x14ac:dyDescent="0.2">
      <c r="E1163" s="2" t="str">
        <f ca="1">CELL("filename")</f>
        <v>I:\Regulatory Coordination Group\Tison Vega\Filing Work Area\Prep\SPP Discovery\POD\POD Attachments\OPC POD No. 2\Cost and Revenue Requirements\[Capital p3.xlsx]Capital p3 - SEWP</v>
      </c>
    </row>
  </sheetData>
  <mergeCells count="11">
    <mergeCell ref="BI2:BU2"/>
    <mergeCell ref="I1:U1"/>
    <mergeCell ref="I2:U2"/>
    <mergeCell ref="V2:AH2"/>
    <mergeCell ref="AI2:AU2"/>
    <mergeCell ref="AV2:BH2"/>
    <mergeCell ref="BV2:CH2"/>
    <mergeCell ref="CI2:CU2"/>
    <mergeCell ref="CV2:DH2"/>
    <mergeCell ref="DI2:DU2"/>
    <mergeCell ref="DV2:EH2"/>
  </mergeCells>
  <hyperlinks>
    <hyperlink ref="A1" location="'Subs Extreme Weather Protection'!B5" display="CAPEX" xr:uid="{B6B6BAA4-F1F1-4113-93EF-950212C7985A}"/>
    <hyperlink ref="B1" location="'Subs Extreme Weather Protection'!B144" display="CLEARINGS" xr:uid="{BEF35F1C-6FD0-41F4-A8E2-C2F3755FE12D}"/>
    <hyperlink ref="C1" location="'Subs Extreme Weather Protection'!B283" display="IN-SERVICE" xr:uid="{BFB02A1C-F359-4CE8-9353-60FFEA73C5A2}"/>
    <hyperlink ref="D1" location="'Subs Extreme Weather Protection'!B561" display="ACCUM DEPR" xr:uid="{634E4553-CE5D-4060-82C3-D1B5C4EE9520}"/>
    <hyperlink ref="E1" location="'Subs Extreme Weather Protection'!B700" display="CWIP" xr:uid="{CB1519FF-D610-4AD0-8621-3D1946DE9211}"/>
    <hyperlink ref="E2" location="'Subs Extreme Weather Protection'!B835" display="total" xr:uid="{9145A55B-4437-4566-98D9-C9A26B80C64C}"/>
    <hyperlink ref="D2" location="'Subs Extreme Weather Protection'!B696" display="total" xr:uid="{946F59B5-65C4-400D-86A0-10A3B512F897}"/>
    <hyperlink ref="C2" location="'Subs Extreme Weather Protection'!B418" display="total" xr:uid="{921FEE4D-8E4B-4A2C-A4DB-620A1B2AEBAF}"/>
    <hyperlink ref="B2" location="'Subs Extreme Weather Protection'!B279" display="total" xr:uid="{6E468228-1189-418A-A47C-510AACDE2791}"/>
    <hyperlink ref="A2" location="'Subs Extreme Weather Protection'!B140" display="total" xr:uid="{A9509805-05E3-4744-8A8C-24A312B33C27}"/>
    <hyperlink ref="H2" location="'Subs Extreme Weather Protection'!B1024" display="Avg Nt Invstmt" xr:uid="{429DC5F9-BCED-4842-84F7-42D10A3FBD1B}"/>
    <hyperlink ref="H1" location="'Subs Extreme Weather Protection'!B866" display="Net Invstmt" xr:uid="{F325BC80-64B2-479F-8223-B745F0D07F43}"/>
    <hyperlink ref="F1" location="'Subs Extreme Weather Protection'!B838" display="Rtrmts" xr:uid="{D5A69E3C-E5D1-4507-A6C3-8B0F0AA15328}"/>
    <hyperlink ref="F2" location="'Subs Extreme Weather Protection'!B850" display="Accm Rtrmts" xr:uid="{69561CAC-B91A-45C6-B53A-8C4676BDF166}"/>
    <hyperlink ref="G1" location="'Subs Extreme Weather Protection'!B862" display="Dpr Svgs" xr:uid="{89DFA8B2-AAFF-429C-A5F1-08F9C7CBF1A7}"/>
    <hyperlink ref="G2" location="'Subs Extreme Weather Protection'!B874" display="Acm Dpr Svgs" xr:uid="{DF4A2CAA-8E1D-4E1A-981E-0F90E3D978D1}"/>
    <hyperlink ref="I1:U1" r:id="rId1" display="Link: The 2022 CAPEX comes from the&quot; SPPCRC 2022 Projection Capital&quot; tab in the &quot;SPPCRC 2021 Act-Est 7 2022 ED Projections_Rev040821&quot; file." xr:uid="{0216098C-BF0A-4A2E-908D-4A128D02883C}"/>
  </hyperlinks>
  <printOptions horizontalCentered="1"/>
  <pageMargins left="0.2" right="0.2" top="0.75" bottom="0.75" header="0.3" footer="0.3"/>
  <pageSetup scale="35" orientation="landscape" r:id="rId2"/>
  <rowBreaks count="1" manualBreakCount="1">
    <brk id="885" max="20" man="1"/>
  </rowBreaks>
  <colBreaks count="9" manualBreakCount="9">
    <brk id="21" max="602" man="1"/>
    <brk id="34" max="602" man="1"/>
    <brk id="47" max="602" man="1"/>
    <brk id="60" max="602" man="1"/>
    <brk id="73" max="602" man="1"/>
    <brk id="86" max="602" man="1"/>
    <brk id="99" max="602" man="1"/>
    <brk id="112" max="602" man="1"/>
    <brk id="125" max="602" man="1"/>
  </colBreaks>
  <ignoredErrors>
    <ignoredError sqref="J144:T278" formulaRange="1"/>
    <ignoredError sqref="I865 I86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">
    <tabColor rgb="FF66FFFF"/>
    <pageSetUpPr fitToPage="1"/>
  </sheetPr>
  <dimension ref="A1:L73"/>
  <sheetViews>
    <sheetView view="pageBreakPreview" topLeftCell="A6" zoomScale="80" zoomScaleNormal="80" zoomScaleSheetLayoutView="80" workbookViewId="0">
      <selection sqref="A1:I1"/>
    </sheetView>
  </sheetViews>
  <sheetFormatPr defaultColWidth="8.88671875" defaultRowHeight="15" x14ac:dyDescent="0.2"/>
  <cols>
    <col min="1" max="1" width="3" style="25" customWidth="1"/>
    <col min="2" max="2" width="17.109375" style="25" customWidth="1"/>
    <col min="3" max="3" width="9.77734375" style="25" customWidth="1"/>
    <col min="4" max="4" width="12.44140625" style="25" customWidth="1"/>
    <col min="5" max="5" width="18.21875" style="25" customWidth="1"/>
    <col min="6" max="6" width="11" style="25" bestFit="1" customWidth="1"/>
    <col min="7" max="7" width="10" style="25" customWidth="1"/>
    <col min="8" max="8" width="11.88671875" style="25" customWidth="1"/>
    <col min="9" max="9" width="11" style="25" bestFit="1" customWidth="1"/>
    <col min="10" max="10" width="4.77734375" style="25" customWidth="1"/>
    <col min="11" max="11" width="4.6640625" style="25" customWidth="1"/>
    <col min="12" max="16384" width="8.88671875" style="25"/>
  </cols>
  <sheetData>
    <row r="1" spans="1:10" ht="18" x14ac:dyDescent="0.25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34"/>
    </row>
    <row r="2" spans="1:10" ht="18" x14ac:dyDescent="0.25">
      <c r="A2" s="181" t="s">
        <v>134</v>
      </c>
      <c r="B2" s="182"/>
      <c r="C2" s="182"/>
      <c r="D2" s="182"/>
      <c r="E2" s="182"/>
      <c r="F2" s="182"/>
      <c r="G2" s="182"/>
      <c r="H2" s="182"/>
      <c r="I2" s="182"/>
      <c r="J2" s="34"/>
    </row>
    <row r="3" spans="1:10" ht="18" x14ac:dyDescent="0.25">
      <c r="A3" s="183" t="s">
        <v>98</v>
      </c>
      <c r="B3" s="184"/>
      <c r="C3" s="184"/>
      <c r="D3" s="184"/>
      <c r="E3" s="184"/>
      <c r="F3" s="184"/>
      <c r="G3" s="184"/>
      <c r="H3" s="184"/>
      <c r="I3" s="184"/>
      <c r="J3" s="34"/>
    </row>
    <row r="4" spans="1:10" ht="18" x14ac:dyDescent="0.25">
      <c r="A4" s="185" t="s">
        <v>113</v>
      </c>
      <c r="B4" s="186"/>
      <c r="C4" s="186"/>
      <c r="D4" s="186"/>
      <c r="E4" s="186"/>
      <c r="F4" s="186"/>
      <c r="G4" s="186"/>
      <c r="H4" s="186"/>
      <c r="I4" s="186"/>
      <c r="J4" s="34"/>
    </row>
    <row r="5" spans="1:10" ht="18" x14ac:dyDescent="0.25">
      <c r="A5" s="189" t="s">
        <v>164</v>
      </c>
      <c r="B5" s="190"/>
      <c r="C5" s="190"/>
      <c r="D5" s="190"/>
      <c r="E5" s="190"/>
      <c r="F5" s="190"/>
      <c r="G5" s="190"/>
      <c r="H5" s="190"/>
      <c r="I5" s="190"/>
      <c r="J5" s="35"/>
    </row>
    <row r="6" spans="1:10" x14ac:dyDescent="0.2">
      <c r="A6" s="36"/>
      <c r="B6" s="37"/>
      <c r="C6" s="37"/>
      <c r="D6" s="37"/>
      <c r="E6" s="37"/>
      <c r="F6" s="37"/>
      <c r="G6" s="37"/>
      <c r="H6" s="37"/>
      <c r="I6" s="37"/>
      <c r="J6" s="35"/>
    </row>
    <row r="7" spans="1:10" ht="15.75" x14ac:dyDescent="0.25">
      <c r="A7" s="187" t="s">
        <v>55</v>
      </c>
      <c r="B7" s="188"/>
      <c r="C7" s="188"/>
      <c r="D7" s="188"/>
      <c r="E7" s="188"/>
      <c r="F7" s="188"/>
      <c r="G7" s="188"/>
      <c r="H7" s="188"/>
      <c r="I7" s="188"/>
      <c r="J7" s="35"/>
    </row>
    <row r="8" spans="1:10" ht="18" x14ac:dyDescent="0.25">
      <c r="A8" s="177" t="s">
        <v>38</v>
      </c>
      <c r="B8" s="178"/>
      <c r="C8" s="178"/>
      <c r="D8" s="178"/>
      <c r="E8" s="178"/>
      <c r="F8" s="178"/>
      <c r="G8" s="178"/>
      <c r="H8" s="178"/>
      <c r="I8" s="178"/>
      <c r="J8" s="35"/>
    </row>
    <row r="9" spans="1:10" x14ac:dyDescent="0.2">
      <c r="A9" s="36"/>
      <c r="B9" s="37"/>
      <c r="C9" s="37"/>
      <c r="D9" s="37"/>
      <c r="E9" s="37"/>
      <c r="F9" s="37"/>
      <c r="G9" s="37"/>
      <c r="H9" s="37"/>
      <c r="I9" s="37"/>
      <c r="J9" s="35"/>
    </row>
    <row r="10" spans="1:10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5"/>
    </row>
    <row r="11" spans="1:10" x14ac:dyDescent="0.2">
      <c r="A11" s="36"/>
      <c r="B11" s="37"/>
      <c r="C11" s="37"/>
      <c r="D11" s="37"/>
      <c r="E11" s="38" t="s">
        <v>39</v>
      </c>
      <c r="F11" s="38" t="s">
        <v>40</v>
      </c>
      <c r="G11" s="38" t="s">
        <v>41</v>
      </c>
      <c r="H11" s="38" t="s">
        <v>42</v>
      </c>
      <c r="I11" s="38"/>
      <c r="J11" s="35"/>
    </row>
    <row r="12" spans="1:10" x14ac:dyDescent="0.2">
      <c r="A12" s="36"/>
      <c r="B12" s="37"/>
      <c r="C12" s="37"/>
      <c r="D12" s="37"/>
      <c r="E12" s="31" t="s">
        <v>56</v>
      </c>
      <c r="F12" s="31"/>
      <c r="G12" s="31"/>
      <c r="H12" s="31" t="s">
        <v>57</v>
      </c>
      <c r="I12" s="31"/>
      <c r="J12" s="35"/>
    </row>
    <row r="13" spans="1:10" x14ac:dyDescent="0.2">
      <c r="A13" s="36"/>
      <c r="B13" s="37"/>
      <c r="C13" s="37"/>
      <c r="D13" s="37"/>
      <c r="E13" s="31" t="s">
        <v>58</v>
      </c>
      <c r="F13" s="31"/>
      <c r="G13" s="31" t="s">
        <v>59</v>
      </c>
      <c r="H13" s="31" t="s">
        <v>59</v>
      </c>
      <c r="I13" s="31"/>
      <c r="J13" s="35"/>
    </row>
    <row r="14" spans="1:10" ht="15.75" x14ac:dyDescent="0.25">
      <c r="A14" s="36"/>
      <c r="B14" s="37"/>
      <c r="C14" s="37"/>
      <c r="D14" s="37"/>
      <c r="E14" s="39" t="s">
        <v>165</v>
      </c>
      <c r="F14" s="31" t="s">
        <v>60</v>
      </c>
      <c r="G14" s="31" t="s">
        <v>61</v>
      </c>
      <c r="H14" s="31" t="s">
        <v>61</v>
      </c>
      <c r="I14" s="31"/>
      <c r="J14" s="35"/>
    </row>
    <row r="15" spans="1:10" x14ac:dyDescent="0.2">
      <c r="A15" s="36"/>
      <c r="B15" s="37"/>
      <c r="C15" s="37"/>
      <c r="D15" s="37"/>
      <c r="E15" s="32" t="s">
        <v>62</v>
      </c>
      <c r="F15" s="29" t="s">
        <v>63</v>
      </c>
      <c r="G15" s="29" t="s">
        <v>63</v>
      </c>
      <c r="H15" s="29" t="s">
        <v>63</v>
      </c>
      <c r="I15" s="31"/>
      <c r="J15" s="35"/>
    </row>
    <row r="16" spans="1:10" x14ac:dyDescent="0.2">
      <c r="A16" s="40"/>
      <c r="B16" s="41" t="s">
        <v>64</v>
      </c>
      <c r="C16" s="37"/>
      <c r="D16" s="37"/>
      <c r="E16" s="94">
        <f>1897597030/1000</f>
        <v>1897597.03</v>
      </c>
      <c r="F16" s="95">
        <f>ROUND(E16/$E$25,6)</f>
        <v>0.31564999999999999</v>
      </c>
      <c r="G16" s="95">
        <v>4.8899999999999999E-2</v>
      </c>
      <c r="H16" s="96">
        <f>ROUND(F16*G16,6)</f>
        <v>1.5435000000000001E-2</v>
      </c>
      <c r="I16" s="42"/>
      <c r="J16" s="35"/>
    </row>
    <row r="17" spans="1:12" x14ac:dyDescent="0.2">
      <c r="A17" s="40"/>
      <c r="B17" s="43" t="s">
        <v>65</v>
      </c>
      <c r="C17" s="37"/>
      <c r="D17" s="37"/>
      <c r="E17" s="97">
        <f>211895496/1000</f>
        <v>211895.49600000001</v>
      </c>
      <c r="F17" s="95">
        <f t="shared" ref="F17:F22" si="0">ROUND(E17/$E$25,6)</f>
        <v>3.5247000000000001E-2</v>
      </c>
      <c r="G17" s="95">
        <v>2.9700000000000001E-2</v>
      </c>
      <c r="H17" s="96">
        <f t="shared" ref="H17:H22" si="1">ROUND(F17*G17,6)</f>
        <v>1.047E-3</v>
      </c>
      <c r="I17" s="42"/>
      <c r="J17" s="35"/>
    </row>
    <row r="18" spans="1:12" x14ac:dyDescent="0.2">
      <c r="A18" s="40"/>
      <c r="B18" s="43" t="s">
        <v>66</v>
      </c>
      <c r="C18" s="37"/>
      <c r="D18" s="37"/>
      <c r="E18" s="97">
        <v>0</v>
      </c>
      <c r="F18" s="95">
        <f t="shared" si="0"/>
        <v>0</v>
      </c>
      <c r="G18" s="95">
        <v>0</v>
      </c>
      <c r="H18" s="96">
        <f t="shared" si="1"/>
        <v>0</v>
      </c>
      <c r="I18" s="42"/>
      <c r="J18" s="35"/>
    </row>
    <row r="19" spans="1:12" x14ac:dyDescent="0.2">
      <c r="A19" s="40"/>
      <c r="B19" s="43" t="s">
        <v>67</v>
      </c>
      <c r="C19" s="37"/>
      <c r="D19" s="37"/>
      <c r="E19" s="97">
        <f>94966286/1000</f>
        <v>94966.285999999993</v>
      </c>
      <c r="F19" s="95">
        <f t="shared" si="0"/>
        <v>1.5796999999999999E-2</v>
      </c>
      <c r="G19" s="95">
        <v>2.3800000000000002E-2</v>
      </c>
      <c r="H19" s="96">
        <f t="shared" si="1"/>
        <v>3.7599999999999998E-4</v>
      </c>
      <c r="I19" s="42"/>
      <c r="J19" s="35"/>
    </row>
    <row r="20" spans="1:12" x14ac:dyDescent="0.2">
      <c r="A20" s="40"/>
      <c r="B20" s="41" t="s">
        <v>68</v>
      </c>
      <c r="C20" s="37"/>
      <c r="D20" s="37"/>
      <c r="E20" s="97">
        <f>2598065274/1000</f>
        <v>2598065.2740000002</v>
      </c>
      <c r="F20" s="95">
        <f t="shared" si="0"/>
        <v>0.432168</v>
      </c>
      <c r="G20" s="95">
        <v>0.10249999999999999</v>
      </c>
      <c r="H20" s="96">
        <f t="shared" si="1"/>
        <v>4.4297000000000003E-2</v>
      </c>
      <c r="I20" s="42"/>
      <c r="J20" s="35"/>
    </row>
    <row r="21" spans="1:12" x14ac:dyDescent="0.2">
      <c r="A21" s="40"/>
      <c r="B21" s="41" t="s">
        <v>99</v>
      </c>
      <c r="C21" s="37"/>
      <c r="D21" s="37"/>
      <c r="E21" s="97">
        <f>1125549922/1000</f>
        <v>1125549.922</v>
      </c>
      <c r="F21" s="95">
        <f t="shared" si="0"/>
        <v>0.187226</v>
      </c>
      <c r="G21" s="95">
        <v>0</v>
      </c>
      <c r="H21" s="96">
        <f t="shared" si="1"/>
        <v>0</v>
      </c>
      <c r="I21" s="42"/>
      <c r="J21" s="35"/>
    </row>
    <row r="22" spans="1:12" x14ac:dyDescent="0.2">
      <c r="A22" s="40"/>
      <c r="B22" s="43" t="s">
        <v>69</v>
      </c>
      <c r="C22" s="37"/>
      <c r="D22" s="37"/>
      <c r="E22" s="98">
        <f>83632763/1000</f>
        <v>83632.763000000006</v>
      </c>
      <c r="F22" s="99">
        <f t="shared" si="0"/>
        <v>1.3912000000000001E-2</v>
      </c>
      <c r="G22" s="95">
        <v>7.9799999999999996E-2</v>
      </c>
      <c r="H22" s="100">
        <f t="shared" si="1"/>
        <v>1.1100000000000001E-3</v>
      </c>
      <c r="I22" s="42"/>
      <c r="J22" s="35"/>
    </row>
    <row r="23" spans="1:12" x14ac:dyDescent="0.2">
      <c r="A23" s="40"/>
      <c r="B23" s="44"/>
      <c r="C23" s="37"/>
      <c r="D23" s="37"/>
      <c r="E23" s="45"/>
      <c r="F23" s="45"/>
      <c r="G23" s="45"/>
      <c r="H23" s="46"/>
      <c r="I23" s="37"/>
      <c r="J23" s="35"/>
    </row>
    <row r="24" spans="1:12" x14ac:dyDescent="0.2">
      <c r="A24" s="40"/>
      <c r="B24" s="37"/>
      <c r="C24" s="37"/>
      <c r="D24" s="37"/>
      <c r="E24" s="37"/>
      <c r="F24" s="37"/>
      <c r="G24" s="37"/>
      <c r="H24" s="47"/>
      <c r="I24" s="37"/>
      <c r="J24" s="35"/>
    </row>
    <row r="25" spans="1:12" x14ac:dyDescent="0.2">
      <c r="A25" s="40"/>
      <c r="B25" s="31" t="s">
        <v>4</v>
      </c>
      <c r="C25" s="37"/>
      <c r="D25" s="37"/>
      <c r="E25" s="48">
        <f>SUM(E16:E24)</f>
        <v>6011706.7710000006</v>
      </c>
      <c r="F25" s="49">
        <f>SUM(F16:F24)</f>
        <v>1</v>
      </c>
      <c r="G25" s="45"/>
      <c r="H25" s="49">
        <f>SUM(H16:H24)</f>
        <v>6.2265000000000001E-2</v>
      </c>
      <c r="I25" s="50"/>
      <c r="J25" s="35"/>
    </row>
    <row r="26" spans="1:12" x14ac:dyDescent="0.2">
      <c r="A26" s="40"/>
      <c r="B26" s="37"/>
      <c r="C26" s="37"/>
      <c r="D26" s="37"/>
      <c r="E26" s="37"/>
      <c r="F26" s="37"/>
      <c r="G26" s="37"/>
      <c r="H26" s="37"/>
      <c r="I26" s="37"/>
      <c r="J26" s="35"/>
    </row>
    <row r="27" spans="1:12" x14ac:dyDescent="0.2">
      <c r="A27" s="40"/>
      <c r="B27" s="37"/>
      <c r="C27" s="37"/>
      <c r="D27" s="37"/>
      <c r="E27" s="37"/>
      <c r="F27" s="37"/>
      <c r="G27" s="37"/>
      <c r="H27" s="37"/>
      <c r="I27" s="37"/>
      <c r="J27" s="35"/>
    </row>
    <row r="28" spans="1:12" ht="15.75" x14ac:dyDescent="0.25">
      <c r="A28" s="40"/>
      <c r="B28" s="51" t="s">
        <v>72</v>
      </c>
      <c r="C28" s="37"/>
      <c r="D28" s="37"/>
      <c r="E28" s="37"/>
      <c r="F28" s="37"/>
      <c r="G28" s="37"/>
      <c r="H28" s="37"/>
      <c r="I28" s="37"/>
      <c r="J28" s="35"/>
    </row>
    <row r="29" spans="1:12" x14ac:dyDescent="0.2">
      <c r="A29" s="40"/>
      <c r="B29" s="44" t="s">
        <v>64</v>
      </c>
      <c r="C29" s="37"/>
      <c r="D29" s="37"/>
      <c r="E29" s="52">
        <f>E16</f>
        <v>1897597.03</v>
      </c>
      <c r="F29" s="37"/>
      <c r="G29" s="44" t="s">
        <v>64</v>
      </c>
      <c r="H29" s="37"/>
      <c r="I29" s="53">
        <f>ROUND(E29/E$33,4)+3.79%</f>
        <v>0.45999999999999996</v>
      </c>
      <c r="J29" s="35"/>
    </row>
    <row r="30" spans="1:12" x14ac:dyDescent="0.2">
      <c r="A30" s="40"/>
      <c r="B30" s="37" t="s">
        <v>70</v>
      </c>
      <c r="C30" s="37"/>
      <c r="D30" s="37"/>
      <c r="E30" s="54">
        <f>E18</f>
        <v>0</v>
      </c>
      <c r="F30" s="37"/>
      <c r="G30" s="37" t="s">
        <v>70</v>
      </c>
      <c r="H30" s="37"/>
      <c r="I30" s="55">
        <f>ROUND(E30/E$33,4)</f>
        <v>0</v>
      </c>
      <c r="J30" s="35"/>
    </row>
    <row r="31" spans="1:12" x14ac:dyDescent="0.2">
      <c r="A31" s="40"/>
      <c r="B31" s="44" t="s">
        <v>71</v>
      </c>
      <c r="C31" s="37"/>
      <c r="D31" s="37"/>
      <c r="E31" s="56">
        <f>E20</f>
        <v>2598065.2740000002</v>
      </c>
      <c r="F31" s="37"/>
      <c r="G31" s="44" t="s">
        <v>71</v>
      </c>
      <c r="H31" s="37"/>
      <c r="I31" s="57">
        <f>ROUND(E31/E$33,4)-3.79%</f>
        <v>0.53999999999999992</v>
      </c>
      <c r="J31" s="58"/>
      <c r="L31" s="58" t="s">
        <v>100</v>
      </c>
    </row>
    <row r="32" spans="1:12" x14ac:dyDescent="0.2">
      <c r="A32" s="40"/>
      <c r="B32" s="44"/>
      <c r="C32" s="37"/>
      <c r="D32" s="37"/>
      <c r="E32" s="37"/>
      <c r="F32" s="37"/>
      <c r="G32" s="44"/>
      <c r="H32" s="37"/>
      <c r="I32" s="37"/>
      <c r="J32" s="35"/>
    </row>
    <row r="33" spans="1:10" x14ac:dyDescent="0.2">
      <c r="A33" s="40"/>
      <c r="B33" s="31" t="s">
        <v>4</v>
      </c>
      <c r="C33" s="37"/>
      <c r="D33" s="37"/>
      <c r="E33" s="48">
        <f>SUM(E29:E32)</f>
        <v>4495662.3040000005</v>
      </c>
      <c r="F33" s="37"/>
      <c r="G33" s="31" t="s">
        <v>4</v>
      </c>
      <c r="H33" s="37"/>
      <c r="I33" s="49">
        <f>SUM(I29:I32)</f>
        <v>0.99999999999999989</v>
      </c>
      <c r="J33" s="35"/>
    </row>
    <row r="34" spans="1:10" x14ac:dyDescent="0.2">
      <c r="A34" s="36"/>
      <c r="B34" s="37"/>
      <c r="C34" s="37"/>
      <c r="D34" s="37"/>
      <c r="E34" s="37"/>
      <c r="F34" s="37"/>
      <c r="G34" s="37"/>
      <c r="H34" s="37"/>
      <c r="I34" s="37"/>
      <c r="J34" s="35"/>
    </row>
    <row r="35" spans="1:10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5"/>
    </row>
    <row r="36" spans="1:10" x14ac:dyDescent="0.2">
      <c r="A36" s="36"/>
      <c r="B36" s="37"/>
      <c r="C36" s="37"/>
      <c r="D36" s="37"/>
      <c r="E36" s="37"/>
      <c r="F36" s="37"/>
      <c r="G36" s="37"/>
      <c r="H36" s="37"/>
      <c r="I36" s="37"/>
      <c r="J36" s="35"/>
    </row>
    <row r="37" spans="1:10" ht="15.75" x14ac:dyDescent="0.25">
      <c r="A37" s="36"/>
      <c r="B37" s="59" t="s">
        <v>73</v>
      </c>
      <c r="C37" s="37"/>
      <c r="D37" s="37"/>
      <c r="E37" s="37"/>
      <c r="F37" s="37"/>
      <c r="G37" s="37"/>
      <c r="H37" s="37"/>
      <c r="I37" s="37"/>
      <c r="J37" s="35"/>
    </row>
    <row r="38" spans="1:10" x14ac:dyDescent="0.2">
      <c r="A38" s="36"/>
      <c r="B38" s="60" t="s">
        <v>114</v>
      </c>
      <c r="C38" s="37"/>
      <c r="D38" s="37"/>
      <c r="E38" s="61">
        <f>ROUND(H22*I29,6)</f>
        <v>5.1099999999999995E-4</v>
      </c>
      <c r="F38" s="46"/>
      <c r="G38" s="37"/>
      <c r="H38" s="47"/>
      <c r="I38" s="37"/>
      <c r="J38" s="35"/>
    </row>
    <row r="39" spans="1:10" x14ac:dyDescent="0.2">
      <c r="A39" s="36"/>
      <c r="B39" s="37" t="s">
        <v>115</v>
      </c>
      <c r="C39" s="37"/>
      <c r="D39" s="37"/>
      <c r="E39" s="62">
        <f>ROUND(H22*(I30+I31),6)</f>
        <v>5.9900000000000003E-4</v>
      </c>
      <c r="F39" s="46"/>
      <c r="G39" s="37"/>
      <c r="H39" s="47"/>
      <c r="I39" s="37"/>
      <c r="J39" s="35"/>
    </row>
    <row r="40" spans="1:10" x14ac:dyDescent="0.2">
      <c r="A40" s="36"/>
      <c r="B40" s="37"/>
      <c r="C40" s="60" t="s">
        <v>74</v>
      </c>
      <c r="D40" s="37"/>
      <c r="E40" s="63">
        <f>SUM(E38:E39)</f>
        <v>1.1099999999999999E-3</v>
      </c>
      <c r="F40" s="49"/>
      <c r="G40" s="37"/>
      <c r="H40" s="37"/>
      <c r="I40" s="37"/>
      <c r="J40" s="35"/>
    </row>
    <row r="41" spans="1:10" x14ac:dyDescent="0.2">
      <c r="A41" s="36"/>
      <c r="B41" s="37"/>
      <c r="C41" s="37"/>
      <c r="D41" s="37"/>
      <c r="E41" s="37"/>
      <c r="F41" s="37"/>
      <c r="G41" s="37"/>
      <c r="H41" s="37"/>
      <c r="I41" s="37"/>
      <c r="J41" s="35"/>
    </row>
    <row r="42" spans="1:10" x14ac:dyDescent="0.2">
      <c r="A42" s="36"/>
      <c r="B42" s="37"/>
      <c r="C42" s="37"/>
      <c r="D42" s="37"/>
      <c r="E42" s="37"/>
      <c r="F42" s="37"/>
      <c r="G42" s="37"/>
      <c r="H42" s="37"/>
      <c r="I42" s="37"/>
      <c r="J42" s="35"/>
    </row>
    <row r="43" spans="1:10" x14ac:dyDescent="0.2">
      <c r="A43" s="36"/>
      <c r="B43" s="37"/>
      <c r="C43" s="37"/>
      <c r="D43" s="37"/>
      <c r="E43" s="37"/>
      <c r="F43" s="37"/>
      <c r="G43" s="37"/>
      <c r="H43" s="37"/>
      <c r="I43" s="37"/>
      <c r="J43" s="35"/>
    </row>
    <row r="44" spans="1:10" ht="15.75" x14ac:dyDescent="0.25">
      <c r="A44" s="36"/>
      <c r="B44" s="59" t="s">
        <v>75</v>
      </c>
      <c r="C44" s="37"/>
      <c r="D44" s="37"/>
      <c r="E44" s="37"/>
      <c r="F44" s="37"/>
      <c r="G44" s="37"/>
      <c r="H44" s="37"/>
      <c r="I44" s="37"/>
      <c r="J44" s="35"/>
    </row>
    <row r="45" spans="1:10" x14ac:dyDescent="0.2">
      <c r="A45" s="36"/>
      <c r="B45" s="60" t="s">
        <v>76</v>
      </c>
      <c r="C45" s="37"/>
      <c r="D45" s="37"/>
      <c r="E45" s="61">
        <f>H18</f>
        <v>0</v>
      </c>
      <c r="F45" s="37"/>
      <c r="G45" s="64"/>
      <c r="H45" s="61"/>
      <c r="I45" s="37"/>
      <c r="J45" s="35"/>
    </row>
    <row r="46" spans="1:10" x14ac:dyDescent="0.2">
      <c r="A46" s="36"/>
      <c r="B46" s="37" t="s">
        <v>68</v>
      </c>
      <c r="C46" s="37"/>
      <c r="D46" s="37"/>
      <c r="E46" s="61">
        <f>H20</f>
        <v>4.4297000000000003E-2</v>
      </c>
      <c r="F46" s="61"/>
      <c r="G46" s="64"/>
      <c r="H46" s="61"/>
      <c r="I46" s="37"/>
      <c r="J46" s="35"/>
    </row>
    <row r="47" spans="1:10" x14ac:dyDescent="0.2">
      <c r="A47" s="36"/>
      <c r="B47" s="37" t="s">
        <v>69</v>
      </c>
      <c r="C47" s="37"/>
      <c r="D47" s="37"/>
      <c r="E47" s="62">
        <f>E39</f>
        <v>5.9900000000000003E-4</v>
      </c>
      <c r="F47" s="61"/>
      <c r="G47" s="64"/>
      <c r="H47" s="61"/>
      <c r="I47" s="37"/>
      <c r="J47" s="35"/>
    </row>
    <row r="48" spans="1:10" x14ac:dyDescent="0.2">
      <c r="A48" s="36"/>
      <c r="B48" s="37"/>
      <c r="C48" s="37"/>
      <c r="D48" s="37"/>
      <c r="E48" s="42">
        <f>SUM(E45:E47)</f>
        <v>4.4896000000000005E-2</v>
      </c>
      <c r="F48" s="37"/>
      <c r="G48" s="37"/>
      <c r="H48" s="63"/>
      <c r="I48" s="37"/>
      <c r="J48" s="35"/>
    </row>
    <row r="49" spans="1:10" x14ac:dyDescent="0.2">
      <c r="A49" s="36"/>
      <c r="B49" s="37" t="s">
        <v>77</v>
      </c>
      <c r="C49" s="60"/>
      <c r="D49" s="37"/>
      <c r="E49" s="75">
        <v>1.3283</v>
      </c>
      <c r="F49" s="37"/>
      <c r="G49" s="37"/>
      <c r="H49" s="37"/>
      <c r="I49" s="37"/>
      <c r="J49" s="35"/>
    </row>
    <row r="50" spans="1:10" x14ac:dyDescent="0.2">
      <c r="A50" s="36"/>
      <c r="B50" s="37"/>
      <c r="C50" s="60" t="s">
        <v>78</v>
      </c>
      <c r="D50" s="37"/>
      <c r="E50" s="65">
        <f>ROUND(E48*E49,6)</f>
        <v>5.9635000000000001E-2</v>
      </c>
      <c r="F50" s="42"/>
      <c r="G50" s="37"/>
      <c r="H50" s="37"/>
      <c r="I50" s="37"/>
      <c r="J50" s="35"/>
    </row>
    <row r="51" spans="1:10" x14ac:dyDescent="0.2">
      <c r="A51" s="36"/>
      <c r="B51" s="37"/>
      <c r="C51" s="37"/>
      <c r="D51" s="37"/>
      <c r="E51" s="37"/>
      <c r="F51" s="64"/>
      <c r="G51" s="37"/>
      <c r="H51" s="37"/>
      <c r="I51" s="37"/>
      <c r="J51" s="35"/>
    </row>
    <row r="52" spans="1:10" x14ac:dyDescent="0.2">
      <c r="A52" s="36"/>
      <c r="B52" s="37"/>
      <c r="C52" s="37"/>
      <c r="D52" s="37"/>
      <c r="E52" s="37"/>
      <c r="F52" s="37"/>
      <c r="G52" s="37"/>
      <c r="H52" s="37"/>
      <c r="I52" s="37"/>
      <c r="J52" s="35"/>
    </row>
    <row r="53" spans="1:10" x14ac:dyDescent="0.2">
      <c r="A53" s="36"/>
      <c r="B53" s="37"/>
      <c r="C53" s="37"/>
      <c r="D53" s="37"/>
      <c r="E53" s="37"/>
      <c r="F53" s="37"/>
      <c r="G53" s="37"/>
      <c r="H53" s="37"/>
      <c r="I53" s="37"/>
      <c r="J53" s="35"/>
    </row>
    <row r="54" spans="1:10" ht="15.75" x14ac:dyDescent="0.25">
      <c r="A54" s="36"/>
      <c r="B54" s="59" t="s">
        <v>79</v>
      </c>
      <c r="C54" s="37"/>
      <c r="D54" s="37"/>
      <c r="E54" s="37"/>
      <c r="F54" s="37"/>
      <c r="G54" s="37"/>
      <c r="H54" s="37"/>
      <c r="I54" s="37"/>
      <c r="J54" s="35"/>
    </row>
    <row r="55" spans="1:10" x14ac:dyDescent="0.2">
      <c r="A55" s="36"/>
      <c r="B55" s="60" t="s">
        <v>64</v>
      </c>
      <c r="C55" s="37"/>
      <c r="D55" s="37"/>
      <c r="E55" s="61">
        <f>H16</f>
        <v>1.5435000000000001E-2</v>
      </c>
      <c r="F55" s="37"/>
      <c r="G55" s="37"/>
      <c r="H55" s="37"/>
      <c r="I55" s="37"/>
      <c r="J55" s="35"/>
    </row>
    <row r="56" spans="1:10" x14ac:dyDescent="0.2">
      <c r="A56" s="36"/>
      <c r="B56" s="37" t="s">
        <v>65</v>
      </c>
      <c r="C56" s="37"/>
      <c r="D56" s="37"/>
      <c r="E56" s="61">
        <f>H17</f>
        <v>1.047E-3</v>
      </c>
      <c r="F56" s="37"/>
      <c r="G56" s="37"/>
      <c r="H56" s="37"/>
      <c r="I56" s="37"/>
      <c r="J56" s="35"/>
    </row>
    <row r="57" spans="1:10" x14ac:dyDescent="0.2">
      <c r="A57" s="36"/>
      <c r="B57" s="37" t="s">
        <v>67</v>
      </c>
      <c r="C57" s="37"/>
      <c r="D57" s="37"/>
      <c r="E57" s="61">
        <f>H19</f>
        <v>3.7599999999999998E-4</v>
      </c>
      <c r="F57" s="37"/>
      <c r="G57" s="37"/>
      <c r="H57" s="37"/>
      <c r="I57" s="37"/>
      <c r="J57" s="35"/>
    </row>
    <row r="58" spans="1:10" x14ac:dyDescent="0.2">
      <c r="A58" s="36"/>
      <c r="B58" s="37" t="s">
        <v>69</v>
      </c>
      <c r="C58" s="37"/>
      <c r="D58" s="37"/>
      <c r="E58" s="62">
        <f>E38</f>
        <v>5.1099999999999995E-4</v>
      </c>
      <c r="F58" s="37"/>
      <c r="G58" s="37"/>
      <c r="H58" s="37"/>
      <c r="I58" s="37"/>
      <c r="J58" s="35"/>
    </row>
    <row r="59" spans="1:10" x14ac:dyDescent="0.2">
      <c r="A59" s="36"/>
      <c r="B59" s="37"/>
      <c r="C59" s="60" t="s">
        <v>80</v>
      </c>
      <c r="D59" s="37"/>
      <c r="E59" s="65">
        <f>(SUM(E55:E58))</f>
        <v>1.7369000000000002E-2</v>
      </c>
      <c r="F59" s="37"/>
      <c r="G59" s="37"/>
      <c r="H59" s="37"/>
      <c r="I59" s="37"/>
      <c r="J59" s="35"/>
    </row>
    <row r="60" spans="1:10" x14ac:dyDescent="0.2">
      <c r="A60" s="36"/>
      <c r="B60" s="37"/>
      <c r="C60" s="37"/>
      <c r="D60" s="37"/>
      <c r="E60" s="37"/>
      <c r="F60" s="37"/>
      <c r="G60" s="37"/>
      <c r="H60" s="37"/>
      <c r="I60" s="37"/>
      <c r="J60" s="35"/>
    </row>
    <row r="61" spans="1:10" ht="15.75" thickBot="1" x14ac:dyDescent="0.25">
      <c r="A61" s="36"/>
      <c r="B61" s="37"/>
      <c r="C61" s="37"/>
      <c r="D61" s="37"/>
      <c r="E61" s="30">
        <f>+E50+E59</f>
        <v>7.7004000000000003E-2</v>
      </c>
      <c r="F61" s="37"/>
      <c r="G61" s="37"/>
      <c r="H61" s="37"/>
      <c r="I61" s="37"/>
      <c r="J61" s="35"/>
    </row>
    <row r="62" spans="1:10" ht="15.75" thickTop="1" x14ac:dyDescent="0.2">
      <c r="A62" s="36"/>
      <c r="B62" s="37"/>
      <c r="C62" s="37"/>
      <c r="D62" s="37"/>
      <c r="E62" s="37"/>
      <c r="F62" s="37"/>
      <c r="G62" s="37"/>
      <c r="H62" s="37"/>
      <c r="I62" s="37"/>
      <c r="J62" s="35"/>
    </row>
    <row r="63" spans="1:10" x14ac:dyDescent="0.2">
      <c r="A63" s="36"/>
      <c r="B63" s="37"/>
      <c r="C63" s="37"/>
      <c r="D63" s="37"/>
      <c r="E63" s="37"/>
      <c r="F63" s="37"/>
      <c r="G63" s="37"/>
      <c r="H63" s="37"/>
      <c r="I63" s="37"/>
      <c r="J63" s="35"/>
    </row>
    <row r="64" spans="1:10" x14ac:dyDescent="0.2">
      <c r="A64" s="36"/>
      <c r="B64" s="37"/>
      <c r="C64" s="37"/>
      <c r="D64" s="37"/>
      <c r="E64" s="37"/>
      <c r="F64" s="37"/>
      <c r="G64" s="37"/>
      <c r="H64" s="37"/>
      <c r="I64" s="37"/>
      <c r="J64" s="35"/>
    </row>
    <row r="65" spans="1:12" ht="15.75" x14ac:dyDescent="0.25">
      <c r="A65" s="36"/>
      <c r="B65" s="66" t="s">
        <v>5</v>
      </c>
      <c r="C65" s="37"/>
      <c r="D65" s="37"/>
      <c r="E65" s="37"/>
      <c r="F65" s="37"/>
      <c r="G65" s="37"/>
      <c r="H65" s="37"/>
      <c r="I65" s="37"/>
      <c r="J65" s="35"/>
    </row>
    <row r="66" spans="1:12" x14ac:dyDescent="0.2">
      <c r="A66" s="67"/>
      <c r="B66" s="68" t="s">
        <v>81</v>
      </c>
      <c r="C66" s="37"/>
      <c r="D66" s="37"/>
      <c r="E66" s="37"/>
      <c r="F66" s="37"/>
      <c r="G66" s="37"/>
      <c r="H66" s="37"/>
      <c r="I66" s="37"/>
      <c r="J66" s="35"/>
      <c r="L66" s="101" t="s">
        <v>166</v>
      </c>
    </row>
    <row r="67" spans="1:12" x14ac:dyDescent="0.2">
      <c r="A67" s="67"/>
      <c r="B67" s="69" t="s">
        <v>82</v>
      </c>
      <c r="C67" s="37"/>
      <c r="D67" s="37"/>
      <c r="E67" s="37"/>
      <c r="F67" s="37"/>
      <c r="G67" s="37"/>
      <c r="H67" s="37"/>
      <c r="I67" s="37"/>
      <c r="J67" s="35"/>
    </row>
    <row r="68" spans="1:12" x14ac:dyDescent="0.2">
      <c r="A68" s="67"/>
      <c r="B68" s="68" t="s">
        <v>83</v>
      </c>
      <c r="C68" s="37"/>
      <c r="D68" s="37"/>
      <c r="E68" s="37"/>
      <c r="F68" s="37"/>
      <c r="G68" s="37"/>
      <c r="H68" s="37"/>
      <c r="I68" s="37"/>
      <c r="J68" s="35"/>
    </row>
    <row r="69" spans="1:12" x14ac:dyDescent="0.2">
      <c r="A69" s="67"/>
      <c r="B69" s="68" t="s">
        <v>84</v>
      </c>
      <c r="C69" s="37"/>
      <c r="D69" s="37"/>
      <c r="E69" s="37"/>
      <c r="F69" s="37"/>
      <c r="G69" s="37"/>
      <c r="H69" s="37"/>
      <c r="I69" s="37"/>
      <c r="J69" s="35"/>
    </row>
    <row r="70" spans="1:12" x14ac:dyDescent="0.2">
      <c r="A70" s="70"/>
      <c r="B70" s="71"/>
      <c r="C70" s="72"/>
      <c r="D70" s="72"/>
      <c r="E70" s="72"/>
      <c r="F70" s="72"/>
      <c r="G70" s="72"/>
      <c r="H70" s="72"/>
      <c r="I70" s="72"/>
      <c r="J70" s="73"/>
    </row>
    <row r="71" spans="1:12" x14ac:dyDescent="0.2">
      <c r="A71" s="23"/>
      <c r="B71" s="26"/>
    </row>
    <row r="72" spans="1:12" x14ac:dyDescent="0.2">
      <c r="A72" s="23"/>
      <c r="B72" s="24"/>
    </row>
    <row r="73" spans="1:12" x14ac:dyDescent="0.2">
      <c r="A73" s="23"/>
      <c r="B73" s="27"/>
    </row>
  </sheetData>
  <mergeCells count="7">
    <mergeCell ref="A8:I8"/>
    <mergeCell ref="A1:I1"/>
    <mergeCell ref="A2:I2"/>
    <mergeCell ref="A3:I3"/>
    <mergeCell ref="A4:I4"/>
    <mergeCell ref="A7:I7"/>
    <mergeCell ref="A5:I5"/>
  </mergeCells>
  <printOptions horizontalCentered="1"/>
  <pageMargins left="0.5" right="0.5" top="0.5" bottom="0.5" header="0.25" footer="0.25"/>
  <pageSetup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23719-5E81-4155-B4BA-0E92F4A291AA}">
  <sheetPr codeName="Sheet5">
    <tabColor rgb="FF66FFFF"/>
  </sheetPr>
  <dimension ref="A1:L73"/>
  <sheetViews>
    <sheetView view="pageBreakPreview" zoomScale="84" zoomScaleNormal="68" zoomScaleSheetLayoutView="84" workbookViewId="0">
      <selection sqref="A1:I1"/>
    </sheetView>
  </sheetViews>
  <sheetFormatPr defaultColWidth="8.88671875" defaultRowHeight="15" x14ac:dyDescent="0.2"/>
  <cols>
    <col min="1" max="1" width="3" style="25" customWidth="1"/>
    <col min="2" max="2" width="17.109375" style="25" customWidth="1"/>
    <col min="3" max="3" width="9.77734375" style="25" customWidth="1"/>
    <col min="4" max="4" width="12.44140625" style="25" customWidth="1"/>
    <col min="5" max="5" width="18.21875" style="25" customWidth="1"/>
    <col min="6" max="6" width="11" style="25" bestFit="1" customWidth="1"/>
    <col min="7" max="7" width="10" style="25" customWidth="1"/>
    <col min="8" max="8" width="11.88671875" style="25" customWidth="1"/>
    <col min="9" max="9" width="11" style="25" bestFit="1" customWidth="1"/>
    <col min="10" max="10" width="4.88671875" style="25" customWidth="1"/>
    <col min="11" max="11" width="4.6640625" style="25" customWidth="1"/>
    <col min="12" max="16384" width="8.88671875" style="25"/>
  </cols>
  <sheetData>
    <row r="1" spans="1:10" ht="18" x14ac:dyDescent="0.25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34"/>
    </row>
    <row r="2" spans="1:10" ht="18" x14ac:dyDescent="0.25">
      <c r="A2" s="181" t="s">
        <v>134</v>
      </c>
      <c r="B2" s="182"/>
      <c r="C2" s="182"/>
      <c r="D2" s="182"/>
      <c r="E2" s="182"/>
      <c r="F2" s="182"/>
      <c r="G2" s="182"/>
      <c r="H2" s="182"/>
      <c r="I2" s="182"/>
      <c r="J2" s="34"/>
    </row>
    <row r="3" spans="1:10" ht="18" x14ac:dyDescent="0.25">
      <c r="A3" s="183" t="s">
        <v>98</v>
      </c>
      <c r="B3" s="184"/>
      <c r="C3" s="184"/>
      <c r="D3" s="184"/>
      <c r="E3" s="184"/>
      <c r="F3" s="184"/>
      <c r="G3" s="184"/>
      <c r="H3" s="184"/>
      <c r="I3" s="184"/>
      <c r="J3" s="34"/>
    </row>
    <row r="4" spans="1:10" ht="18" x14ac:dyDescent="0.25">
      <c r="A4" s="185" t="s">
        <v>167</v>
      </c>
      <c r="B4" s="186"/>
      <c r="C4" s="186"/>
      <c r="D4" s="186"/>
      <c r="E4" s="186"/>
      <c r="F4" s="186"/>
      <c r="G4" s="186"/>
      <c r="H4" s="186"/>
      <c r="I4" s="186"/>
      <c r="J4" s="34"/>
    </row>
    <row r="5" spans="1:10" ht="18" x14ac:dyDescent="0.25">
      <c r="A5" s="189" t="s">
        <v>168</v>
      </c>
      <c r="B5" s="190"/>
      <c r="C5" s="190"/>
      <c r="D5" s="190"/>
      <c r="E5" s="190"/>
      <c r="F5" s="190"/>
      <c r="G5" s="190"/>
      <c r="H5" s="190"/>
      <c r="I5" s="190"/>
      <c r="J5" s="35"/>
    </row>
    <row r="6" spans="1:10" x14ac:dyDescent="0.2">
      <c r="A6" s="36"/>
      <c r="B6" s="37"/>
      <c r="C6" s="37"/>
      <c r="D6" s="37"/>
      <c r="E6" s="37"/>
      <c r="F6" s="37"/>
      <c r="G6" s="37"/>
      <c r="H6" s="37"/>
      <c r="I6" s="37"/>
      <c r="J6" s="35"/>
    </row>
    <row r="7" spans="1:10" ht="15.75" x14ac:dyDescent="0.25">
      <c r="A7" s="187" t="s">
        <v>55</v>
      </c>
      <c r="B7" s="188"/>
      <c r="C7" s="188"/>
      <c r="D7" s="188"/>
      <c r="E7" s="188"/>
      <c r="F7" s="188"/>
      <c r="G7" s="188"/>
      <c r="H7" s="188"/>
      <c r="I7" s="188"/>
      <c r="J7" s="35"/>
    </row>
    <row r="8" spans="1:10" ht="18" x14ac:dyDescent="0.25">
      <c r="A8" s="177" t="s">
        <v>38</v>
      </c>
      <c r="B8" s="178"/>
      <c r="C8" s="178"/>
      <c r="D8" s="178"/>
      <c r="E8" s="178"/>
      <c r="F8" s="178"/>
      <c r="G8" s="178"/>
      <c r="H8" s="178"/>
      <c r="I8" s="178"/>
      <c r="J8" s="35"/>
    </row>
    <row r="9" spans="1:10" x14ac:dyDescent="0.2">
      <c r="A9" s="36"/>
      <c r="B9" s="37"/>
      <c r="C9" s="37"/>
      <c r="D9" s="37"/>
      <c r="E9" s="37"/>
      <c r="F9" s="37"/>
      <c r="G9" s="37"/>
      <c r="H9" s="37"/>
      <c r="I9" s="37"/>
      <c r="J9" s="35"/>
    </row>
    <row r="10" spans="1:10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5"/>
    </row>
    <row r="11" spans="1:10" x14ac:dyDescent="0.2">
      <c r="A11" s="36"/>
      <c r="B11" s="37"/>
      <c r="C11" s="37"/>
      <c r="D11" s="37"/>
      <c r="E11" s="38" t="s">
        <v>39</v>
      </c>
      <c r="F11" s="38" t="s">
        <v>40</v>
      </c>
      <c r="G11" s="38" t="s">
        <v>41</v>
      </c>
      <c r="H11" s="38" t="s">
        <v>42</v>
      </c>
      <c r="I11" s="38"/>
      <c r="J11" s="35"/>
    </row>
    <row r="12" spans="1:10" x14ac:dyDescent="0.2">
      <c r="A12" s="36"/>
      <c r="B12" s="37"/>
      <c r="C12" s="37"/>
      <c r="D12" s="37"/>
      <c r="E12" s="31" t="s">
        <v>56</v>
      </c>
      <c r="F12" s="31"/>
      <c r="G12" s="31"/>
      <c r="H12" s="31" t="s">
        <v>57</v>
      </c>
      <c r="I12" s="31"/>
      <c r="J12" s="35"/>
    </row>
    <row r="13" spans="1:10" x14ac:dyDescent="0.2">
      <c r="A13" s="36"/>
      <c r="B13" s="37"/>
      <c r="C13" s="37"/>
      <c r="D13" s="37"/>
      <c r="E13" s="31" t="s">
        <v>58</v>
      </c>
      <c r="F13" s="31"/>
      <c r="G13" s="31" t="s">
        <v>59</v>
      </c>
      <c r="H13" s="31" t="s">
        <v>59</v>
      </c>
      <c r="I13" s="31"/>
      <c r="J13" s="35"/>
    </row>
    <row r="14" spans="1:10" ht="15.75" x14ac:dyDescent="0.25">
      <c r="A14" s="36"/>
      <c r="B14" s="37"/>
      <c r="C14" s="37"/>
      <c r="D14" s="37"/>
      <c r="E14" s="39" t="s">
        <v>169</v>
      </c>
      <c r="F14" s="31" t="s">
        <v>60</v>
      </c>
      <c r="G14" s="31" t="s">
        <v>61</v>
      </c>
      <c r="H14" s="31" t="s">
        <v>61</v>
      </c>
      <c r="I14" s="31"/>
      <c r="J14" s="35"/>
    </row>
    <row r="15" spans="1:10" x14ac:dyDescent="0.2">
      <c r="A15" s="36"/>
      <c r="B15" s="37"/>
      <c r="C15" s="37"/>
      <c r="D15" s="37"/>
      <c r="E15" s="32" t="s">
        <v>62</v>
      </c>
      <c r="F15" s="29" t="s">
        <v>63</v>
      </c>
      <c r="G15" s="29" t="s">
        <v>63</v>
      </c>
      <c r="H15" s="29" t="s">
        <v>63</v>
      </c>
      <c r="I15" s="31"/>
      <c r="J15" s="35"/>
    </row>
    <row r="16" spans="1:10" x14ac:dyDescent="0.2">
      <c r="A16" s="40"/>
      <c r="B16" s="41" t="s">
        <v>64</v>
      </c>
      <c r="C16" s="37"/>
      <c r="D16" s="37"/>
      <c r="E16" s="94">
        <f>2209385185/1000</f>
        <v>2209385.1850000001</v>
      </c>
      <c r="F16" s="95">
        <f>ROUND(E16/$E$25,6)</f>
        <v>0.339758</v>
      </c>
      <c r="G16" s="95">
        <v>4.7100000000000003E-2</v>
      </c>
      <c r="H16" s="96">
        <f>ROUND(F16*G16,6)</f>
        <v>1.6003E-2</v>
      </c>
      <c r="I16" s="42"/>
      <c r="J16" s="35"/>
    </row>
    <row r="17" spans="1:12" x14ac:dyDescent="0.2">
      <c r="A17" s="40"/>
      <c r="B17" s="43" t="s">
        <v>65</v>
      </c>
      <c r="C17" s="37"/>
      <c r="D17" s="37"/>
      <c r="E17" s="97">
        <f>196184899/1000</f>
        <v>196184.899</v>
      </c>
      <c r="F17" s="95">
        <f t="shared" ref="F17:F22" si="0">ROUND(E17/$E$25,6)</f>
        <v>3.0169000000000001E-2</v>
      </c>
      <c r="G17" s="95">
        <v>2.1899999999999999E-2</v>
      </c>
      <c r="H17" s="96">
        <f t="shared" ref="H17:H22" si="1">ROUND(F17*G17,6)</f>
        <v>6.6100000000000002E-4</v>
      </c>
      <c r="I17" s="42"/>
      <c r="J17" s="35"/>
    </row>
    <row r="18" spans="1:12" x14ac:dyDescent="0.2">
      <c r="A18" s="40"/>
      <c r="B18" s="43" t="s">
        <v>66</v>
      </c>
      <c r="C18" s="37"/>
      <c r="D18" s="37"/>
      <c r="E18" s="97">
        <v>0</v>
      </c>
      <c r="F18" s="95">
        <f t="shared" si="0"/>
        <v>0</v>
      </c>
      <c r="G18" s="95">
        <v>0</v>
      </c>
      <c r="H18" s="96">
        <f t="shared" si="1"/>
        <v>0</v>
      </c>
      <c r="I18" s="42"/>
      <c r="J18" s="35"/>
    </row>
    <row r="19" spans="1:12" x14ac:dyDescent="0.2">
      <c r="A19" s="40"/>
      <c r="B19" s="43" t="s">
        <v>67</v>
      </c>
      <c r="C19" s="37"/>
      <c r="D19" s="37"/>
      <c r="E19" s="97">
        <f>93706116/1000</f>
        <v>93706.115999999995</v>
      </c>
      <c r="F19" s="95">
        <f t="shared" si="0"/>
        <v>1.4409999999999999E-2</v>
      </c>
      <c r="G19" s="95">
        <v>2.3599999999999999E-2</v>
      </c>
      <c r="H19" s="96">
        <f t="shared" si="1"/>
        <v>3.4000000000000002E-4</v>
      </c>
      <c r="I19" s="42"/>
      <c r="J19" s="35"/>
    </row>
    <row r="20" spans="1:12" x14ac:dyDescent="0.2">
      <c r="A20" s="40"/>
      <c r="B20" s="41" t="s">
        <v>68</v>
      </c>
      <c r="C20" s="37"/>
      <c r="D20" s="37"/>
      <c r="E20" s="97">
        <f>2801776434/1000</f>
        <v>2801776.4339999999</v>
      </c>
      <c r="F20" s="95">
        <f>(ROUND(E20/$E$25,6))-0.000025</f>
        <v>0.43083100000000002</v>
      </c>
      <c r="G20" s="95">
        <v>0.10249999999999999</v>
      </c>
      <c r="H20" s="96">
        <f t="shared" si="1"/>
        <v>4.4159999999999998E-2</v>
      </c>
      <c r="I20" s="42"/>
      <c r="J20" s="35"/>
    </row>
    <row r="21" spans="1:12" x14ac:dyDescent="0.2">
      <c r="A21" s="40"/>
      <c r="B21" s="41" t="s">
        <v>99</v>
      </c>
      <c r="C21" s="37"/>
      <c r="D21" s="37"/>
      <c r="E21" s="97">
        <f>1034859175/1000</f>
        <v>1034859.175</v>
      </c>
      <c r="F21" s="95">
        <f t="shared" si="0"/>
        <v>0.15914</v>
      </c>
      <c r="G21" s="95">
        <v>0</v>
      </c>
      <c r="H21" s="96">
        <f t="shared" si="1"/>
        <v>0</v>
      </c>
      <c r="I21" s="42"/>
      <c r="J21" s="35"/>
    </row>
    <row r="22" spans="1:12" x14ac:dyDescent="0.2">
      <c r="A22" s="40"/>
      <c r="B22" s="43" t="s">
        <v>69</v>
      </c>
      <c r="C22" s="37"/>
      <c r="D22" s="37"/>
      <c r="E22" s="98">
        <f>166903357/1000</f>
        <v>166903.35699999999</v>
      </c>
      <c r="F22" s="99">
        <f t="shared" si="0"/>
        <v>2.5666000000000001E-2</v>
      </c>
      <c r="G22" s="95">
        <v>7.8100000000000003E-2</v>
      </c>
      <c r="H22" s="100">
        <f t="shared" si="1"/>
        <v>2.0049999999999998E-3</v>
      </c>
      <c r="I22" s="42"/>
      <c r="J22" s="35"/>
    </row>
    <row r="23" spans="1:12" x14ac:dyDescent="0.2">
      <c r="A23" s="40"/>
      <c r="B23" s="44"/>
      <c r="C23" s="37"/>
      <c r="D23" s="37"/>
      <c r="E23" s="45"/>
      <c r="F23" s="45"/>
      <c r="G23" s="45"/>
      <c r="H23" s="46"/>
      <c r="I23" s="37"/>
      <c r="J23" s="35"/>
    </row>
    <row r="24" spans="1:12" x14ac:dyDescent="0.2">
      <c r="A24" s="40"/>
      <c r="B24" s="37"/>
      <c r="C24" s="37"/>
      <c r="D24" s="37"/>
      <c r="E24" s="37"/>
      <c r="F24" s="37"/>
      <c r="G24" s="37"/>
      <c r="H24" s="47"/>
      <c r="I24" s="37"/>
      <c r="J24" s="35"/>
    </row>
    <row r="25" spans="1:12" x14ac:dyDescent="0.2">
      <c r="A25" s="40"/>
      <c r="B25" s="31" t="s">
        <v>4</v>
      </c>
      <c r="C25" s="37"/>
      <c r="D25" s="37"/>
      <c r="E25" s="48">
        <f>SUM(E16:E24)</f>
        <v>6502815.1659999993</v>
      </c>
      <c r="F25" s="49">
        <f>SUM(F16:F24)</f>
        <v>0.99997399999999992</v>
      </c>
      <c r="G25" s="45"/>
      <c r="H25" s="49">
        <f>SUM(H16:H24)</f>
        <v>6.3169000000000003E-2</v>
      </c>
      <c r="I25" s="50"/>
      <c r="J25" s="35"/>
    </row>
    <row r="26" spans="1:12" x14ac:dyDescent="0.2">
      <c r="A26" s="40"/>
      <c r="B26" s="37"/>
      <c r="C26" s="37"/>
      <c r="D26" s="37"/>
      <c r="E26" s="37"/>
      <c r="F26" s="37"/>
      <c r="G26" s="37"/>
      <c r="H26" s="37"/>
      <c r="I26" s="37"/>
      <c r="J26" s="35"/>
      <c r="L26" s="101" t="s">
        <v>166</v>
      </c>
    </row>
    <row r="27" spans="1:12" x14ac:dyDescent="0.2">
      <c r="A27" s="40"/>
      <c r="B27" s="37"/>
      <c r="C27" s="37"/>
      <c r="D27" s="37"/>
      <c r="E27" s="37"/>
      <c r="F27" s="37"/>
      <c r="G27" s="37"/>
      <c r="H27" s="37"/>
      <c r="I27" s="37"/>
      <c r="J27" s="35"/>
    </row>
    <row r="28" spans="1:12" ht="15.75" x14ac:dyDescent="0.25">
      <c r="A28" s="40"/>
      <c r="B28" s="51" t="s">
        <v>72</v>
      </c>
      <c r="C28" s="37"/>
      <c r="D28" s="37"/>
      <c r="E28" s="37"/>
      <c r="F28" s="37"/>
      <c r="G28" s="37"/>
      <c r="H28" s="37"/>
      <c r="I28" s="37"/>
      <c r="J28" s="35"/>
    </row>
    <row r="29" spans="1:12" x14ac:dyDescent="0.2">
      <c r="A29" s="40"/>
      <c r="B29" s="44" t="s">
        <v>64</v>
      </c>
      <c r="C29" s="37"/>
      <c r="D29" s="37"/>
      <c r="E29" s="52">
        <f>E16</f>
        <v>2209385.1850000001</v>
      </c>
      <c r="F29" s="37"/>
      <c r="G29" s="44" t="s">
        <v>64</v>
      </c>
      <c r="H29" s="37"/>
      <c r="I29" s="53">
        <f>ROUND(E29/E$33,4)+1.91%</f>
        <v>0.46</v>
      </c>
      <c r="J29" s="35"/>
    </row>
    <row r="30" spans="1:12" x14ac:dyDescent="0.2">
      <c r="A30" s="40"/>
      <c r="B30" s="37" t="s">
        <v>70</v>
      </c>
      <c r="C30" s="37"/>
      <c r="D30" s="37"/>
      <c r="E30" s="54">
        <f>E18</f>
        <v>0</v>
      </c>
      <c r="F30" s="37"/>
      <c r="G30" s="37" t="s">
        <v>70</v>
      </c>
      <c r="H30" s="37"/>
      <c r="I30" s="55">
        <f>ROUND(E30/E$33,4)</f>
        <v>0</v>
      </c>
      <c r="J30" s="35"/>
    </row>
    <row r="31" spans="1:12" x14ac:dyDescent="0.2">
      <c r="A31" s="40"/>
      <c r="B31" s="44" t="s">
        <v>71</v>
      </c>
      <c r="C31" s="37"/>
      <c r="D31" s="37"/>
      <c r="E31" s="56">
        <f>E20</f>
        <v>2801776.4339999999</v>
      </c>
      <c r="F31" s="37"/>
      <c r="G31" s="44" t="s">
        <v>71</v>
      </c>
      <c r="H31" s="37"/>
      <c r="I31" s="57">
        <f>ROUND(E31/E$33,4)-1.91%</f>
        <v>0.54</v>
      </c>
      <c r="J31" s="58"/>
      <c r="L31" s="58" t="s">
        <v>100</v>
      </c>
    </row>
    <row r="32" spans="1:12" x14ac:dyDescent="0.2">
      <c r="A32" s="40"/>
      <c r="B32" s="44"/>
      <c r="C32" s="37"/>
      <c r="D32" s="37"/>
      <c r="E32" s="37"/>
      <c r="F32" s="37"/>
      <c r="G32" s="44"/>
      <c r="H32" s="37"/>
      <c r="I32" s="37"/>
      <c r="J32" s="35"/>
    </row>
    <row r="33" spans="1:10" x14ac:dyDescent="0.2">
      <c r="A33" s="40"/>
      <c r="B33" s="31" t="s">
        <v>4</v>
      </c>
      <c r="C33" s="37"/>
      <c r="D33" s="37"/>
      <c r="E33" s="48">
        <f>SUM(E29:E32)</f>
        <v>5011161.6189999999</v>
      </c>
      <c r="F33" s="37"/>
      <c r="G33" s="31" t="s">
        <v>4</v>
      </c>
      <c r="H33" s="37"/>
      <c r="I33" s="49">
        <f>SUM(I29:I32)</f>
        <v>1</v>
      </c>
      <c r="J33" s="35"/>
    </row>
    <row r="34" spans="1:10" x14ac:dyDescent="0.2">
      <c r="A34" s="36"/>
      <c r="B34" s="37"/>
      <c r="C34" s="37"/>
      <c r="D34" s="37"/>
      <c r="E34" s="37"/>
      <c r="F34" s="37"/>
      <c r="G34" s="37"/>
      <c r="H34" s="37"/>
      <c r="I34" s="37"/>
      <c r="J34" s="35"/>
    </row>
    <row r="35" spans="1:10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5"/>
    </row>
    <row r="36" spans="1:10" x14ac:dyDescent="0.2">
      <c r="A36" s="36"/>
      <c r="B36" s="37"/>
      <c r="C36" s="37"/>
      <c r="D36" s="37"/>
      <c r="E36" s="37"/>
      <c r="F36" s="37"/>
      <c r="G36" s="37"/>
      <c r="H36" s="37"/>
      <c r="I36" s="37"/>
      <c r="J36" s="35"/>
    </row>
    <row r="37" spans="1:10" ht="15.75" x14ac:dyDescent="0.25">
      <c r="A37" s="36"/>
      <c r="B37" s="59" t="s">
        <v>73</v>
      </c>
      <c r="C37" s="37"/>
      <c r="D37" s="37"/>
      <c r="E37" s="37"/>
      <c r="F37" s="37"/>
      <c r="G37" s="37"/>
      <c r="H37" s="37"/>
      <c r="I37" s="37"/>
      <c r="J37" s="35"/>
    </row>
    <row r="38" spans="1:10" x14ac:dyDescent="0.2">
      <c r="A38" s="36"/>
      <c r="B38" s="60" t="s">
        <v>170</v>
      </c>
      <c r="C38" s="37"/>
      <c r="D38" s="37"/>
      <c r="E38" s="61">
        <f>ROUND(H22*I29,6)</f>
        <v>9.2199999999999997E-4</v>
      </c>
      <c r="F38" s="46"/>
      <c r="G38" s="37"/>
      <c r="H38" s="47"/>
      <c r="I38" s="37"/>
      <c r="J38" s="35"/>
    </row>
    <row r="39" spans="1:10" x14ac:dyDescent="0.2">
      <c r="A39" s="36"/>
      <c r="B39" s="37" t="s">
        <v>171</v>
      </c>
      <c r="C39" s="37"/>
      <c r="D39" s="37"/>
      <c r="E39" s="62">
        <f>ROUND(H22*(I30+I31),6)</f>
        <v>1.083E-3</v>
      </c>
      <c r="F39" s="46"/>
      <c r="G39" s="37"/>
      <c r="H39" s="47"/>
      <c r="I39" s="37"/>
      <c r="J39" s="35"/>
    </row>
    <row r="40" spans="1:10" x14ac:dyDescent="0.2">
      <c r="A40" s="36"/>
      <c r="B40" s="37"/>
      <c r="C40" s="60" t="s">
        <v>74</v>
      </c>
      <c r="D40" s="37"/>
      <c r="E40" s="63">
        <f>SUM(E38:E39)</f>
        <v>2.0049999999999998E-3</v>
      </c>
      <c r="F40" s="49"/>
      <c r="G40" s="37"/>
      <c r="H40" s="37"/>
      <c r="I40" s="37"/>
      <c r="J40" s="35"/>
    </row>
    <row r="41" spans="1:10" x14ac:dyDescent="0.2">
      <c r="A41" s="36"/>
      <c r="B41" s="37"/>
      <c r="C41" s="37"/>
      <c r="D41" s="37"/>
      <c r="E41" s="37"/>
      <c r="F41" s="37"/>
      <c r="G41" s="37"/>
      <c r="H41" s="37"/>
      <c r="I41" s="37"/>
      <c r="J41" s="35"/>
    </row>
    <row r="42" spans="1:10" x14ac:dyDescent="0.2">
      <c r="A42" s="36"/>
      <c r="B42" s="37"/>
      <c r="C42" s="37"/>
      <c r="D42" s="37"/>
      <c r="E42" s="37"/>
      <c r="F42" s="37"/>
      <c r="G42" s="37"/>
      <c r="H42" s="37"/>
      <c r="I42" s="37"/>
      <c r="J42" s="35"/>
    </row>
    <row r="43" spans="1:10" x14ac:dyDescent="0.2">
      <c r="A43" s="36"/>
      <c r="B43" s="37"/>
      <c r="C43" s="37"/>
      <c r="D43" s="37"/>
      <c r="E43" s="37"/>
      <c r="F43" s="37"/>
      <c r="G43" s="37"/>
      <c r="H43" s="37"/>
      <c r="I43" s="37"/>
      <c r="J43" s="35"/>
    </row>
    <row r="44" spans="1:10" ht="15.75" x14ac:dyDescent="0.25">
      <c r="A44" s="36"/>
      <c r="B44" s="59" t="s">
        <v>75</v>
      </c>
      <c r="C44" s="37"/>
      <c r="D44" s="37"/>
      <c r="E44" s="37"/>
      <c r="F44" s="37"/>
      <c r="G44" s="37"/>
      <c r="H44" s="37"/>
      <c r="I44" s="37"/>
      <c r="J44" s="35"/>
    </row>
    <row r="45" spans="1:10" x14ac:dyDescent="0.2">
      <c r="A45" s="36"/>
      <c r="B45" s="60" t="s">
        <v>76</v>
      </c>
      <c r="C45" s="37"/>
      <c r="D45" s="37"/>
      <c r="E45" s="61">
        <f>H18</f>
        <v>0</v>
      </c>
      <c r="F45" s="37"/>
      <c r="G45" s="64"/>
      <c r="H45" s="61"/>
      <c r="I45" s="37"/>
      <c r="J45" s="35"/>
    </row>
    <row r="46" spans="1:10" x14ac:dyDescent="0.2">
      <c r="A46" s="36"/>
      <c r="B46" s="37" t="s">
        <v>68</v>
      </c>
      <c r="C46" s="37"/>
      <c r="D46" s="37"/>
      <c r="E46" s="61">
        <f>H20</f>
        <v>4.4159999999999998E-2</v>
      </c>
      <c r="F46" s="61"/>
      <c r="G46" s="64"/>
      <c r="H46" s="61"/>
      <c r="I46" s="37"/>
      <c r="J46" s="35"/>
    </row>
    <row r="47" spans="1:10" x14ac:dyDescent="0.2">
      <c r="A47" s="36"/>
      <c r="B47" s="37" t="s">
        <v>69</v>
      </c>
      <c r="C47" s="37"/>
      <c r="D47" s="37"/>
      <c r="E47" s="62">
        <f>E39</f>
        <v>1.083E-3</v>
      </c>
      <c r="F47" s="61"/>
      <c r="G47" s="64"/>
      <c r="H47" s="61"/>
      <c r="I47" s="37"/>
      <c r="J47" s="35"/>
    </row>
    <row r="48" spans="1:10" x14ac:dyDescent="0.2">
      <c r="A48" s="36"/>
      <c r="B48" s="37"/>
      <c r="C48" s="37"/>
      <c r="D48" s="37"/>
      <c r="E48" s="42">
        <f>SUM(E45:E47)</f>
        <v>4.5242999999999998E-2</v>
      </c>
      <c r="F48" s="37"/>
      <c r="G48" s="37"/>
      <c r="H48" s="63"/>
      <c r="I48" s="37"/>
      <c r="J48" s="35"/>
    </row>
    <row r="49" spans="1:10" x14ac:dyDescent="0.2">
      <c r="A49" s="36"/>
      <c r="B49" s="37" t="s">
        <v>77</v>
      </c>
      <c r="C49" s="60"/>
      <c r="D49" s="37"/>
      <c r="E49" s="75">
        <v>1.3283</v>
      </c>
      <c r="F49" s="37"/>
      <c r="G49" s="37"/>
      <c r="H49" s="37"/>
      <c r="I49" s="37"/>
      <c r="J49" s="35"/>
    </row>
    <row r="50" spans="1:10" x14ac:dyDescent="0.2">
      <c r="A50" s="36"/>
      <c r="B50" s="37"/>
      <c r="C50" s="60" t="s">
        <v>78</v>
      </c>
      <c r="D50" s="37"/>
      <c r="E50" s="65">
        <f>ROUND(E48*E49,6)</f>
        <v>6.0095999999999997E-2</v>
      </c>
      <c r="F50" s="42"/>
      <c r="G50" s="37"/>
      <c r="H50" s="37"/>
      <c r="I50" s="37"/>
      <c r="J50" s="35"/>
    </row>
    <row r="51" spans="1:10" x14ac:dyDescent="0.2">
      <c r="A51" s="36"/>
      <c r="B51" s="37"/>
      <c r="C51" s="37"/>
      <c r="D51" s="37"/>
      <c r="E51" s="37"/>
      <c r="F51" s="64"/>
      <c r="G51" s="37"/>
      <c r="H51" s="37"/>
      <c r="I51" s="37"/>
      <c r="J51" s="35"/>
    </row>
    <row r="52" spans="1:10" x14ac:dyDescent="0.2">
      <c r="A52" s="36"/>
      <c r="B52" s="37"/>
      <c r="C52" s="37"/>
      <c r="D52" s="37"/>
      <c r="E52" s="37"/>
      <c r="F52" s="37"/>
      <c r="G52" s="37"/>
      <c r="H52" s="37"/>
      <c r="I52" s="37"/>
      <c r="J52" s="35"/>
    </row>
    <row r="53" spans="1:10" x14ac:dyDescent="0.2">
      <c r="A53" s="36"/>
      <c r="B53" s="37"/>
      <c r="C53" s="37"/>
      <c r="D53" s="37"/>
      <c r="E53" s="37"/>
      <c r="F53" s="37"/>
      <c r="G53" s="37"/>
      <c r="H53" s="37"/>
      <c r="I53" s="37"/>
      <c r="J53" s="35"/>
    </row>
    <row r="54" spans="1:10" ht="15.75" x14ac:dyDescent="0.25">
      <c r="A54" s="36"/>
      <c r="B54" s="59" t="s">
        <v>79</v>
      </c>
      <c r="C54" s="37"/>
      <c r="D54" s="37"/>
      <c r="E54" s="37"/>
      <c r="F54" s="37"/>
      <c r="G54" s="37"/>
      <c r="H54" s="37"/>
      <c r="I54" s="37"/>
      <c r="J54" s="35"/>
    </row>
    <row r="55" spans="1:10" x14ac:dyDescent="0.2">
      <c r="A55" s="36"/>
      <c r="B55" s="60" t="s">
        <v>64</v>
      </c>
      <c r="C55" s="37"/>
      <c r="D55" s="37"/>
      <c r="E55" s="61">
        <f>H16</f>
        <v>1.6003E-2</v>
      </c>
      <c r="F55" s="37"/>
      <c r="G55" s="37"/>
      <c r="H55" s="37"/>
      <c r="I55" s="37"/>
      <c r="J55" s="35"/>
    </row>
    <row r="56" spans="1:10" x14ac:dyDescent="0.2">
      <c r="A56" s="36"/>
      <c r="B56" s="37" t="s">
        <v>65</v>
      </c>
      <c r="C56" s="37"/>
      <c r="D56" s="37"/>
      <c r="E56" s="61">
        <f>H17</f>
        <v>6.6100000000000002E-4</v>
      </c>
      <c r="F56" s="37"/>
      <c r="G56" s="37"/>
      <c r="H56" s="37"/>
      <c r="I56" s="37"/>
      <c r="J56" s="35"/>
    </row>
    <row r="57" spans="1:10" x14ac:dyDescent="0.2">
      <c r="A57" s="36"/>
      <c r="B57" s="37" t="s">
        <v>67</v>
      </c>
      <c r="C57" s="37"/>
      <c r="D57" s="37"/>
      <c r="E57" s="61">
        <f>H19</f>
        <v>3.4000000000000002E-4</v>
      </c>
      <c r="F57" s="37"/>
      <c r="G57" s="37"/>
      <c r="H57" s="37"/>
      <c r="I57" s="37"/>
      <c r="J57" s="35"/>
    </row>
    <row r="58" spans="1:10" x14ac:dyDescent="0.2">
      <c r="A58" s="36"/>
      <c r="B58" s="37" t="s">
        <v>69</v>
      </c>
      <c r="C58" s="37"/>
      <c r="D58" s="37"/>
      <c r="E58" s="62">
        <f>E38</f>
        <v>9.2199999999999997E-4</v>
      </c>
      <c r="F58" s="37"/>
      <c r="G58" s="37"/>
      <c r="H58" s="37"/>
      <c r="I58" s="37"/>
      <c r="J58" s="35"/>
    </row>
    <row r="59" spans="1:10" x14ac:dyDescent="0.2">
      <c r="A59" s="36"/>
      <c r="B59" s="37"/>
      <c r="C59" s="60" t="s">
        <v>80</v>
      </c>
      <c r="D59" s="37"/>
      <c r="E59" s="65">
        <f>(SUM(E55:E58))</f>
        <v>1.7925999999999997E-2</v>
      </c>
      <c r="F59" s="37"/>
      <c r="G59" s="37"/>
      <c r="H59" s="37"/>
      <c r="I59" s="37"/>
      <c r="J59" s="35"/>
    </row>
    <row r="60" spans="1:10" x14ac:dyDescent="0.2">
      <c r="A60" s="36"/>
      <c r="B60" s="37"/>
      <c r="C60" s="37"/>
      <c r="D60" s="37"/>
      <c r="E60" s="37"/>
      <c r="F60" s="37"/>
      <c r="G60" s="37"/>
      <c r="H60" s="37"/>
      <c r="I60" s="37"/>
      <c r="J60" s="35"/>
    </row>
    <row r="61" spans="1:10" ht="15.75" thickBot="1" x14ac:dyDescent="0.25">
      <c r="A61" s="36"/>
      <c r="B61" s="37"/>
      <c r="C61" s="37"/>
      <c r="D61" s="37"/>
      <c r="E61" s="30">
        <f>+E50+E59</f>
        <v>7.8021999999999994E-2</v>
      </c>
      <c r="F61" s="37"/>
      <c r="G61" s="37"/>
      <c r="H61" s="37"/>
      <c r="I61" s="37"/>
      <c r="J61" s="35"/>
    </row>
    <row r="62" spans="1:10" ht="15.75" thickTop="1" x14ac:dyDescent="0.2">
      <c r="A62" s="36"/>
      <c r="B62" s="37"/>
      <c r="C62" s="37"/>
      <c r="D62" s="37"/>
      <c r="E62" s="37"/>
      <c r="F62" s="37"/>
      <c r="G62" s="37"/>
      <c r="H62" s="37"/>
      <c r="I62" s="37"/>
      <c r="J62" s="35"/>
    </row>
    <row r="63" spans="1:10" x14ac:dyDescent="0.2">
      <c r="A63" s="36"/>
      <c r="B63" s="37"/>
      <c r="C63" s="37"/>
      <c r="D63" s="37"/>
      <c r="E63" s="37"/>
      <c r="F63" s="37"/>
      <c r="G63" s="37"/>
      <c r="H63" s="37"/>
      <c r="I63" s="37"/>
      <c r="J63" s="35"/>
    </row>
    <row r="64" spans="1:10" x14ac:dyDescent="0.2">
      <c r="A64" s="36"/>
      <c r="B64" s="37"/>
      <c r="C64" s="37"/>
      <c r="D64" s="37"/>
      <c r="E64" s="37"/>
      <c r="F64" s="37"/>
      <c r="G64" s="37"/>
      <c r="H64" s="37"/>
      <c r="I64" s="37"/>
      <c r="J64" s="35"/>
    </row>
    <row r="65" spans="1:10" ht="15.75" x14ac:dyDescent="0.25">
      <c r="A65" s="36"/>
      <c r="B65" s="66" t="s">
        <v>5</v>
      </c>
      <c r="C65" s="37"/>
      <c r="D65" s="37"/>
      <c r="E65" s="37"/>
      <c r="F65" s="37"/>
      <c r="G65" s="37"/>
      <c r="H65" s="37"/>
      <c r="I65" s="37"/>
      <c r="J65" s="35"/>
    </row>
    <row r="66" spans="1:10" x14ac:dyDescent="0.2">
      <c r="A66" s="67"/>
      <c r="B66" s="68" t="s">
        <v>172</v>
      </c>
      <c r="C66" s="37"/>
      <c r="D66" s="37"/>
      <c r="E66" s="37"/>
      <c r="F66" s="37"/>
      <c r="G66" s="37"/>
      <c r="H66" s="37"/>
      <c r="I66" s="37"/>
      <c r="J66" s="35"/>
    </row>
    <row r="67" spans="1:10" x14ac:dyDescent="0.2">
      <c r="A67" s="67"/>
      <c r="B67" s="69" t="s">
        <v>82</v>
      </c>
      <c r="C67" s="37"/>
      <c r="D67" s="37"/>
      <c r="E67" s="37"/>
      <c r="F67" s="37"/>
      <c r="G67" s="37"/>
      <c r="H67" s="37"/>
      <c r="I67" s="37"/>
      <c r="J67" s="35"/>
    </row>
    <row r="68" spans="1:10" x14ac:dyDescent="0.2">
      <c r="A68" s="67"/>
      <c r="B68" s="68" t="s">
        <v>173</v>
      </c>
      <c r="C68" s="37"/>
      <c r="D68" s="37"/>
      <c r="E68" s="37"/>
      <c r="F68" s="37"/>
      <c r="G68" s="37"/>
      <c r="H68" s="37"/>
      <c r="I68" s="37"/>
      <c r="J68" s="35"/>
    </row>
    <row r="69" spans="1:10" x14ac:dyDescent="0.2">
      <c r="A69" s="67"/>
      <c r="B69" s="68" t="s">
        <v>84</v>
      </c>
      <c r="C69" s="37"/>
      <c r="D69" s="37"/>
      <c r="E69" s="37"/>
      <c r="F69" s="37"/>
      <c r="G69" s="37"/>
      <c r="H69" s="37"/>
      <c r="I69" s="37"/>
      <c r="J69" s="35"/>
    </row>
    <row r="70" spans="1:10" x14ac:dyDescent="0.2">
      <c r="A70" s="70"/>
      <c r="B70" s="71"/>
      <c r="C70" s="72"/>
      <c r="D70" s="72"/>
      <c r="E70" s="72"/>
      <c r="F70" s="72"/>
      <c r="G70" s="72"/>
      <c r="H70" s="72"/>
      <c r="I70" s="72"/>
      <c r="J70" s="73"/>
    </row>
    <row r="71" spans="1:10" x14ac:dyDescent="0.2">
      <c r="A71" s="23"/>
      <c r="B71" s="26"/>
    </row>
    <row r="72" spans="1:10" x14ac:dyDescent="0.2">
      <c r="A72" s="23"/>
      <c r="B72" s="24"/>
    </row>
    <row r="73" spans="1:10" x14ac:dyDescent="0.2">
      <c r="A73" s="23"/>
      <c r="B73" s="27"/>
    </row>
  </sheetData>
  <mergeCells count="7">
    <mergeCell ref="A8:I8"/>
    <mergeCell ref="A1:I1"/>
    <mergeCell ref="A2:I2"/>
    <mergeCell ref="A3:I3"/>
    <mergeCell ref="A4:I4"/>
    <mergeCell ref="A5:I5"/>
    <mergeCell ref="A7:I7"/>
  </mergeCells>
  <pageMargins left="0.7" right="0.7" top="0.75" bottom="0.75" header="0.3" footer="0.3"/>
  <pageSetup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06DAC-5937-4736-96B4-4B2DDD11C23C}">
  <sheetPr codeName="Sheet6">
    <tabColor rgb="FF66FFFF"/>
  </sheetPr>
  <dimension ref="A1:L73"/>
  <sheetViews>
    <sheetView view="pageBreakPreview" zoomScale="84" zoomScaleNormal="68" zoomScaleSheetLayoutView="84" workbookViewId="0">
      <selection sqref="A1:I1"/>
    </sheetView>
  </sheetViews>
  <sheetFormatPr defaultColWidth="8.88671875" defaultRowHeight="15" x14ac:dyDescent="0.2"/>
  <cols>
    <col min="1" max="1" width="3" style="25" customWidth="1"/>
    <col min="2" max="2" width="17.109375" style="25" customWidth="1"/>
    <col min="3" max="3" width="9.77734375" style="25" customWidth="1"/>
    <col min="4" max="4" width="12.44140625" style="25" customWidth="1"/>
    <col min="5" max="5" width="26.5546875" style="25" customWidth="1"/>
    <col min="6" max="6" width="11" style="25" bestFit="1" customWidth="1"/>
    <col min="7" max="7" width="10" style="25" customWidth="1"/>
    <col min="8" max="8" width="11.88671875" style="25" customWidth="1"/>
    <col min="9" max="9" width="11" style="25" bestFit="1" customWidth="1"/>
    <col min="10" max="10" width="4.88671875" style="25" customWidth="1"/>
    <col min="11" max="11" width="4.6640625" style="25" customWidth="1"/>
    <col min="12" max="16384" width="8.88671875" style="25"/>
  </cols>
  <sheetData>
    <row r="1" spans="1:10" ht="18" x14ac:dyDescent="0.25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34"/>
    </row>
    <row r="2" spans="1:10" ht="18" x14ac:dyDescent="0.25">
      <c r="A2" s="181" t="s">
        <v>134</v>
      </c>
      <c r="B2" s="182"/>
      <c r="C2" s="182"/>
      <c r="D2" s="182"/>
      <c r="E2" s="182"/>
      <c r="F2" s="182"/>
      <c r="G2" s="182"/>
      <c r="H2" s="182"/>
      <c r="I2" s="182"/>
      <c r="J2" s="34"/>
    </row>
    <row r="3" spans="1:10" ht="18" x14ac:dyDescent="0.25">
      <c r="A3" s="183" t="s">
        <v>184</v>
      </c>
      <c r="B3" s="184"/>
      <c r="C3" s="184"/>
      <c r="D3" s="184"/>
      <c r="E3" s="184"/>
      <c r="F3" s="184"/>
      <c r="G3" s="184"/>
      <c r="H3" s="184"/>
      <c r="I3" s="184"/>
      <c r="J3" s="34"/>
    </row>
    <row r="4" spans="1:10" ht="18" x14ac:dyDescent="0.25">
      <c r="A4" s="185" t="s">
        <v>180</v>
      </c>
      <c r="B4" s="186"/>
      <c r="C4" s="186"/>
      <c r="D4" s="186"/>
      <c r="E4" s="186"/>
      <c r="F4" s="186"/>
      <c r="G4" s="186"/>
      <c r="H4" s="186"/>
      <c r="I4" s="186"/>
      <c r="J4" s="34"/>
    </row>
    <row r="5" spans="1:10" x14ac:dyDescent="0.2">
      <c r="A5" s="36"/>
      <c r="B5" s="37"/>
      <c r="C5" s="37"/>
      <c r="D5" s="37"/>
      <c r="E5" s="37"/>
      <c r="F5" s="37"/>
      <c r="G5" s="37"/>
      <c r="H5" s="37"/>
      <c r="I5" s="37"/>
      <c r="J5" s="35"/>
    </row>
    <row r="6" spans="1:10" x14ac:dyDescent="0.2">
      <c r="A6" s="36"/>
      <c r="B6" s="37"/>
      <c r="C6" s="37"/>
      <c r="D6" s="37"/>
      <c r="E6" s="37"/>
      <c r="F6" s="37"/>
      <c r="G6" s="37"/>
      <c r="H6" s="37"/>
      <c r="I6" s="37"/>
      <c r="J6" s="35"/>
    </row>
    <row r="7" spans="1:10" ht="15.75" x14ac:dyDescent="0.25">
      <c r="A7" s="187" t="s">
        <v>55</v>
      </c>
      <c r="B7" s="188"/>
      <c r="C7" s="188"/>
      <c r="D7" s="188"/>
      <c r="E7" s="188"/>
      <c r="F7" s="188"/>
      <c r="G7" s="188"/>
      <c r="H7" s="188"/>
      <c r="I7" s="188"/>
      <c r="J7" s="35"/>
    </row>
    <row r="8" spans="1:10" ht="18" x14ac:dyDescent="0.25">
      <c r="A8" s="177" t="s">
        <v>38</v>
      </c>
      <c r="B8" s="178"/>
      <c r="C8" s="178"/>
      <c r="D8" s="178"/>
      <c r="E8" s="178"/>
      <c r="F8" s="178"/>
      <c r="G8" s="178"/>
      <c r="H8" s="178"/>
      <c r="I8" s="178"/>
      <c r="J8" s="35"/>
    </row>
    <row r="9" spans="1:10" x14ac:dyDescent="0.2">
      <c r="A9" s="36"/>
      <c r="B9" s="37"/>
      <c r="C9" s="37"/>
      <c r="D9" s="37"/>
      <c r="E9" s="37"/>
      <c r="F9" s="37"/>
      <c r="G9" s="37"/>
      <c r="H9" s="37"/>
      <c r="I9" s="37"/>
      <c r="J9" s="35"/>
    </row>
    <row r="10" spans="1:10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5"/>
    </row>
    <row r="11" spans="1:10" x14ac:dyDescent="0.2">
      <c r="A11" s="36"/>
      <c r="B11" s="37"/>
      <c r="C11" s="37"/>
      <c r="D11" s="37"/>
      <c r="E11" s="38" t="s">
        <v>39</v>
      </c>
      <c r="F11" s="38" t="s">
        <v>40</v>
      </c>
      <c r="G11" s="38" t="s">
        <v>41</v>
      </c>
      <c r="H11" s="38" t="s">
        <v>42</v>
      </c>
      <c r="I11" s="38"/>
      <c r="J11" s="35"/>
    </row>
    <row r="12" spans="1:10" x14ac:dyDescent="0.2">
      <c r="A12" s="36"/>
      <c r="B12" s="37"/>
      <c r="C12" s="37"/>
      <c r="D12" s="37"/>
      <c r="E12" s="31" t="s">
        <v>56</v>
      </c>
      <c r="F12" s="31"/>
      <c r="G12" s="31"/>
      <c r="H12" s="31" t="s">
        <v>57</v>
      </c>
      <c r="I12" s="31"/>
      <c r="J12" s="35"/>
    </row>
    <row r="13" spans="1:10" x14ac:dyDescent="0.2">
      <c r="A13" s="36"/>
      <c r="B13" s="37"/>
      <c r="C13" s="37"/>
      <c r="D13" s="37"/>
      <c r="E13" s="31" t="s">
        <v>58</v>
      </c>
      <c r="F13" s="31"/>
      <c r="G13" s="31" t="s">
        <v>59</v>
      </c>
      <c r="H13" s="31" t="s">
        <v>59</v>
      </c>
      <c r="I13" s="31"/>
      <c r="J13" s="35"/>
    </row>
    <row r="14" spans="1:10" ht="15.75" x14ac:dyDescent="0.25">
      <c r="A14" s="36"/>
      <c r="B14" s="37"/>
      <c r="C14" s="37"/>
      <c r="D14" s="37"/>
      <c r="E14" s="39" t="s">
        <v>185</v>
      </c>
      <c r="F14" s="31" t="s">
        <v>60</v>
      </c>
      <c r="G14" s="31" t="s">
        <v>61</v>
      </c>
      <c r="H14" s="31" t="s">
        <v>61</v>
      </c>
      <c r="I14" s="31"/>
      <c r="J14" s="35"/>
    </row>
    <row r="15" spans="1:10" x14ac:dyDescent="0.2">
      <c r="A15" s="36"/>
      <c r="B15" s="37"/>
      <c r="C15" s="37"/>
      <c r="D15" s="37"/>
      <c r="E15" s="32" t="s">
        <v>62</v>
      </c>
      <c r="F15" s="29" t="s">
        <v>63</v>
      </c>
      <c r="G15" s="29" t="s">
        <v>63</v>
      </c>
      <c r="H15" s="29" t="s">
        <v>63</v>
      </c>
      <c r="I15" s="31"/>
      <c r="J15" s="35"/>
    </row>
    <row r="16" spans="1:10" x14ac:dyDescent="0.2">
      <c r="A16" s="40"/>
      <c r="B16" s="41" t="s">
        <v>64</v>
      </c>
      <c r="C16" s="37"/>
      <c r="D16" s="37"/>
      <c r="E16" s="102">
        <v>2398773.7548514511</v>
      </c>
      <c r="F16" s="103">
        <f>ROUND(E16/$E$25,6)</f>
        <v>0.338534</v>
      </c>
      <c r="G16" s="103">
        <v>4.3400000000000001E-2</v>
      </c>
      <c r="H16" s="104">
        <f>ROUND(F16*G16,6)</f>
        <v>1.4692E-2</v>
      </c>
      <c r="I16" s="42"/>
      <c r="J16" s="35"/>
    </row>
    <row r="17" spans="1:12" x14ac:dyDescent="0.2">
      <c r="A17" s="40"/>
      <c r="B17" s="43" t="s">
        <v>65</v>
      </c>
      <c r="C17" s="37"/>
      <c r="D17" s="37"/>
      <c r="E17" s="105">
        <v>299518.73163775966</v>
      </c>
      <c r="F17" s="103">
        <f t="shared" ref="F17:F22" si="0">ROUND(E17/$E$25,6)</f>
        <v>4.2270000000000002E-2</v>
      </c>
      <c r="G17" s="103">
        <v>1.06E-2</v>
      </c>
      <c r="H17" s="104">
        <f t="shared" ref="H17:H22" si="1">ROUND(F17*G17,6)</f>
        <v>4.4799999999999999E-4</v>
      </c>
      <c r="I17" s="42"/>
      <c r="J17" s="35"/>
    </row>
    <row r="18" spans="1:12" x14ac:dyDescent="0.2">
      <c r="A18" s="40"/>
      <c r="B18" s="43" t="s">
        <v>66</v>
      </c>
      <c r="C18" s="37"/>
      <c r="D18" s="37"/>
      <c r="E18" s="105">
        <v>0</v>
      </c>
      <c r="F18" s="103">
        <f t="shared" si="0"/>
        <v>0</v>
      </c>
      <c r="G18" s="103">
        <v>0</v>
      </c>
      <c r="H18" s="104">
        <f t="shared" si="1"/>
        <v>0</v>
      </c>
      <c r="I18" s="42"/>
      <c r="J18" s="35"/>
    </row>
    <row r="19" spans="1:12" x14ac:dyDescent="0.2">
      <c r="A19" s="40"/>
      <c r="B19" s="43" t="s">
        <v>67</v>
      </c>
      <c r="C19" s="37"/>
      <c r="D19" s="37"/>
      <c r="E19" s="105">
        <v>86300.892178235168</v>
      </c>
      <c r="F19" s="103">
        <f t="shared" si="0"/>
        <v>1.2179000000000001E-2</v>
      </c>
      <c r="G19" s="103">
        <v>2.4400000000000002E-2</v>
      </c>
      <c r="H19" s="104">
        <f t="shared" si="1"/>
        <v>2.9700000000000001E-4</v>
      </c>
      <c r="I19" s="42"/>
      <c r="J19" s="35"/>
    </row>
    <row r="20" spans="1:12" x14ac:dyDescent="0.2">
      <c r="A20" s="40"/>
      <c r="B20" s="41" t="s">
        <v>68</v>
      </c>
      <c r="C20" s="37"/>
      <c r="D20" s="37"/>
      <c r="E20" s="105">
        <v>3147962.9043266666</v>
      </c>
      <c r="F20" s="103">
        <f t="shared" si="0"/>
        <v>0.44426599999999999</v>
      </c>
      <c r="G20" s="103">
        <v>0.10249999999999998</v>
      </c>
      <c r="H20" s="104">
        <f t="shared" si="1"/>
        <v>4.5537000000000001E-2</v>
      </c>
      <c r="I20" s="42"/>
      <c r="J20" s="35"/>
    </row>
    <row r="21" spans="1:12" x14ac:dyDescent="0.2">
      <c r="A21" s="40"/>
      <c r="B21" s="41" t="s">
        <v>99</v>
      </c>
      <c r="C21" s="37"/>
      <c r="D21" s="37"/>
      <c r="E21" s="105">
        <v>948501.43609442539</v>
      </c>
      <c r="F21" s="103">
        <f t="shared" si="0"/>
        <v>0.13386000000000001</v>
      </c>
      <c r="G21" s="103">
        <v>0</v>
      </c>
      <c r="H21" s="104">
        <f t="shared" si="1"/>
        <v>0</v>
      </c>
      <c r="I21" s="42"/>
      <c r="J21" s="35"/>
    </row>
    <row r="22" spans="1:12" x14ac:dyDescent="0.2">
      <c r="A22" s="40"/>
      <c r="B22" s="43" t="s">
        <v>69</v>
      </c>
      <c r="C22" s="37"/>
      <c r="D22" s="37"/>
      <c r="E22" s="106">
        <v>204706.90391146185</v>
      </c>
      <c r="F22" s="107">
        <f t="shared" si="0"/>
        <v>2.8889999999999999E-2</v>
      </c>
      <c r="G22" s="103">
        <v>7.3499999999999996E-2</v>
      </c>
      <c r="H22" s="108">
        <f t="shared" si="1"/>
        <v>2.1229999999999999E-3</v>
      </c>
      <c r="I22" s="42"/>
      <c r="J22" s="35"/>
    </row>
    <row r="23" spans="1:12" x14ac:dyDescent="0.2">
      <c r="A23" s="40"/>
      <c r="B23" s="44"/>
      <c r="C23" s="37"/>
      <c r="D23" s="37"/>
      <c r="E23" s="45"/>
      <c r="F23" s="45"/>
      <c r="G23" s="45"/>
      <c r="H23" s="46"/>
      <c r="I23" s="37"/>
      <c r="J23" s="35"/>
    </row>
    <row r="24" spans="1:12" x14ac:dyDescent="0.2">
      <c r="A24" s="40"/>
      <c r="B24" s="37"/>
      <c r="C24" s="37"/>
      <c r="D24" s="37"/>
      <c r="E24" s="37"/>
      <c r="F24" s="37"/>
      <c r="G24" s="37"/>
      <c r="H24" s="47"/>
      <c r="I24" s="37"/>
      <c r="J24" s="35"/>
    </row>
    <row r="25" spans="1:12" x14ac:dyDescent="0.2">
      <c r="A25" s="40"/>
      <c r="B25" s="31" t="s">
        <v>4</v>
      </c>
      <c r="C25" s="37"/>
      <c r="D25" s="37"/>
      <c r="E25" s="48">
        <f>SUM(E16:E24)</f>
        <v>7085764.6229999997</v>
      </c>
      <c r="F25" s="49">
        <f>SUM(F16:F24)</f>
        <v>0.99999899999999997</v>
      </c>
      <c r="G25" s="45"/>
      <c r="H25" s="49">
        <f>SUM(H16:H24)</f>
        <v>6.3097E-2</v>
      </c>
      <c r="I25" s="50"/>
      <c r="J25" s="35"/>
    </row>
    <row r="26" spans="1:12" x14ac:dyDescent="0.2">
      <c r="A26" s="40"/>
      <c r="B26" s="37"/>
      <c r="C26" s="37"/>
      <c r="D26" s="37"/>
      <c r="E26" s="37"/>
      <c r="F26" s="37"/>
      <c r="G26" s="37"/>
      <c r="H26" s="37"/>
      <c r="I26" s="37"/>
      <c r="J26" s="35"/>
      <c r="L26" s="101" t="s">
        <v>166</v>
      </c>
    </row>
    <row r="27" spans="1:12" x14ac:dyDescent="0.2">
      <c r="A27" s="40"/>
      <c r="B27" s="37"/>
      <c r="C27" s="37"/>
      <c r="D27" s="37"/>
      <c r="E27" s="37"/>
      <c r="F27" s="37"/>
      <c r="G27" s="37"/>
      <c r="H27" s="37"/>
      <c r="I27" s="37"/>
      <c r="J27" s="35"/>
    </row>
    <row r="28" spans="1:12" ht="15.75" x14ac:dyDescent="0.25">
      <c r="A28" s="40"/>
      <c r="B28" s="51" t="s">
        <v>72</v>
      </c>
      <c r="C28" s="37"/>
      <c r="D28" s="37"/>
      <c r="E28" s="37"/>
      <c r="F28" s="37"/>
      <c r="G28" s="37"/>
      <c r="H28" s="37"/>
      <c r="I28" s="37"/>
      <c r="J28" s="35"/>
    </row>
    <row r="29" spans="1:12" x14ac:dyDescent="0.2">
      <c r="A29" s="40"/>
      <c r="B29" s="44" t="s">
        <v>64</v>
      </c>
      <c r="C29" s="37"/>
      <c r="D29" s="37"/>
      <c r="E29" s="52">
        <f>E16</f>
        <v>2398773.7548514511</v>
      </c>
      <c r="F29" s="37"/>
      <c r="G29" s="44" t="s">
        <v>64</v>
      </c>
      <c r="H29" s="37"/>
      <c r="I29" s="53">
        <f>ROUND(E29/E$33,4)+2.75%</f>
        <v>0.46</v>
      </c>
      <c r="J29" s="35"/>
    </row>
    <row r="30" spans="1:12" x14ac:dyDescent="0.2">
      <c r="A30" s="40"/>
      <c r="B30" s="37" t="s">
        <v>70</v>
      </c>
      <c r="C30" s="37"/>
      <c r="D30" s="37"/>
      <c r="E30" s="54">
        <f>E18</f>
        <v>0</v>
      </c>
      <c r="F30" s="37"/>
      <c r="G30" s="37" t="s">
        <v>70</v>
      </c>
      <c r="H30" s="37"/>
      <c r="I30" s="55">
        <f>ROUND(E30/E$33,4)</f>
        <v>0</v>
      </c>
      <c r="J30" s="35"/>
    </row>
    <row r="31" spans="1:12" x14ac:dyDescent="0.2">
      <c r="A31" s="40"/>
      <c r="B31" s="44" t="s">
        <v>71</v>
      </c>
      <c r="C31" s="37"/>
      <c r="D31" s="37"/>
      <c r="E31" s="56">
        <f>E20</f>
        <v>3147962.9043266666</v>
      </c>
      <c r="F31" s="37"/>
      <c r="G31" s="44" t="s">
        <v>71</v>
      </c>
      <c r="H31" s="37"/>
      <c r="I31" s="57">
        <f>ROUND(E31/E$33,4)-2.75%</f>
        <v>0.54</v>
      </c>
      <c r="J31" s="58"/>
      <c r="L31" s="58" t="s">
        <v>100</v>
      </c>
    </row>
    <row r="32" spans="1:12" x14ac:dyDescent="0.2">
      <c r="A32" s="40"/>
      <c r="B32" s="44"/>
      <c r="C32" s="37"/>
      <c r="D32" s="37"/>
      <c r="E32" s="37"/>
      <c r="F32" s="37"/>
      <c r="G32" s="44"/>
      <c r="H32" s="37"/>
      <c r="I32" s="37"/>
      <c r="J32" s="35"/>
    </row>
    <row r="33" spans="1:10" x14ac:dyDescent="0.2">
      <c r="A33" s="40"/>
      <c r="B33" s="31" t="s">
        <v>4</v>
      </c>
      <c r="C33" s="37"/>
      <c r="D33" s="37"/>
      <c r="E33" s="48">
        <f>SUM(E29:E32)</f>
        <v>5546736.6591781173</v>
      </c>
      <c r="F33" s="37"/>
      <c r="G33" s="31" t="s">
        <v>4</v>
      </c>
      <c r="H33" s="37"/>
      <c r="I33" s="49">
        <f>SUM(I29:I32)</f>
        <v>1</v>
      </c>
      <c r="J33" s="35"/>
    </row>
    <row r="34" spans="1:10" x14ac:dyDescent="0.2">
      <c r="A34" s="36"/>
      <c r="B34" s="37"/>
      <c r="C34" s="37"/>
      <c r="D34" s="37"/>
      <c r="E34" s="37"/>
      <c r="F34" s="37"/>
      <c r="G34" s="37"/>
      <c r="H34" s="37"/>
      <c r="I34" s="37"/>
      <c r="J34" s="35"/>
    </row>
    <row r="35" spans="1:10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5"/>
    </row>
    <row r="36" spans="1:10" x14ac:dyDescent="0.2">
      <c r="A36" s="36"/>
      <c r="B36" s="37"/>
      <c r="C36" s="37"/>
      <c r="D36" s="37"/>
      <c r="E36" s="37"/>
      <c r="F36" s="37"/>
      <c r="G36" s="37"/>
      <c r="H36" s="37"/>
      <c r="I36" s="37"/>
      <c r="J36" s="35"/>
    </row>
    <row r="37" spans="1:10" ht="15.75" x14ac:dyDescent="0.25">
      <c r="A37" s="36"/>
      <c r="B37" s="59" t="s">
        <v>73</v>
      </c>
      <c r="C37" s="37"/>
      <c r="D37" s="37"/>
      <c r="E37" s="37"/>
      <c r="F37" s="37"/>
      <c r="G37" s="37"/>
      <c r="H37" s="37"/>
      <c r="I37" s="37"/>
      <c r="J37" s="35"/>
    </row>
    <row r="38" spans="1:10" x14ac:dyDescent="0.2">
      <c r="A38" s="36"/>
      <c r="B38" s="60" t="s">
        <v>186</v>
      </c>
      <c r="C38" s="37"/>
      <c r="D38" s="37"/>
      <c r="E38" s="61">
        <f>ROUND(H22*I29,6)</f>
        <v>9.77E-4</v>
      </c>
      <c r="F38" s="46"/>
      <c r="G38" s="37"/>
      <c r="H38" s="47"/>
      <c r="I38" s="37"/>
      <c r="J38" s="35"/>
    </row>
    <row r="39" spans="1:10" x14ac:dyDescent="0.2">
      <c r="A39" s="36"/>
      <c r="B39" s="37" t="s">
        <v>187</v>
      </c>
      <c r="C39" s="37"/>
      <c r="D39" s="37"/>
      <c r="E39" s="62">
        <f>ROUND(H22*(I30+I31),6)</f>
        <v>1.1460000000000001E-3</v>
      </c>
      <c r="F39" s="46"/>
      <c r="G39" s="37"/>
      <c r="H39" s="47"/>
      <c r="I39" s="37"/>
      <c r="J39" s="35"/>
    </row>
    <row r="40" spans="1:10" x14ac:dyDescent="0.2">
      <c r="A40" s="36"/>
      <c r="B40" s="37"/>
      <c r="C40" s="60" t="s">
        <v>74</v>
      </c>
      <c r="D40" s="37"/>
      <c r="E40" s="63">
        <f>SUM(E38:E39)</f>
        <v>2.1229999999999999E-3</v>
      </c>
      <c r="F40" s="49"/>
      <c r="G40" s="37"/>
      <c r="H40" s="37"/>
      <c r="I40" s="37"/>
      <c r="J40" s="35"/>
    </row>
    <row r="41" spans="1:10" x14ac:dyDescent="0.2">
      <c r="A41" s="36"/>
      <c r="B41" s="37"/>
      <c r="C41" s="37"/>
      <c r="D41" s="37"/>
      <c r="E41" s="37"/>
      <c r="F41" s="37"/>
      <c r="G41" s="37"/>
      <c r="H41" s="37"/>
      <c r="I41" s="37"/>
      <c r="J41" s="35"/>
    </row>
    <row r="42" spans="1:10" x14ac:dyDescent="0.2">
      <c r="A42" s="36"/>
      <c r="B42" s="37"/>
      <c r="C42" s="37"/>
      <c r="D42" s="37"/>
      <c r="E42" s="37"/>
      <c r="F42" s="37"/>
      <c r="G42" s="37"/>
      <c r="H42" s="37"/>
      <c r="I42" s="37"/>
      <c r="J42" s="35"/>
    </row>
    <row r="43" spans="1:10" x14ac:dyDescent="0.2">
      <c r="A43" s="36"/>
      <c r="B43" s="37"/>
      <c r="C43" s="37"/>
      <c r="D43" s="37"/>
      <c r="E43" s="37"/>
      <c r="F43" s="37"/>
      <c r="G43" s="37"/>
      <c r="H43" s="37"/>
      <c r="I43" s="37"/>
      <c r="J43" s="35"/>
    </row>
    <row r="44" spans="1:10" ht="15.75" x14ac:dyDescent="0.25">
      <c r="A44" s="36"/>
      <c r="B44" s="59" t="s">
        <v>75</v>
      </c>
      <c r="C44" s="37"/>
      <c r="D44" s="37"/>
      <c r="E44" s="37"/>
      <c r="F44" s="37"/>
      <c r="G44" s="37"/>
      <c r="H44" s="37"/>
      <c r="I44" s="37"/>
      <c r="J44" s="35"/>
    </row>
    <row r="45" spans="1:10" x14ac:dyDescent="0.2">
      <c r="A45" s="36"/>
      <c r="B45" s="60" t="s">
        <v>76</v>
      </c>
      <c r="C45" s="37"/>
      <c r="D45" s="37"/>
      <c r="E45" s="61">
        <f>H18</f>
        <v>0</v>
      </c>
      <c r="F45" s="37"/>
      <c r="G45" s="64"/>
      <c r="H45" s="61"/>
      <c r="I45" s="37"/>
      <c r="J45" s="35"/>
    </row>
    <row r="46" spans="1:10" x14ac:dyDescent="0.2">
      <c r="A46" s="36"/>
      <c r="B46" s="37" t="s">
        <v>68</v>
      </c>
      <c r="C46" s="37"/>
      <c r="D46" s="37"/>
      <c r="E46" s="61">
        <f>H20</f>
        <v>4.5537000000000001E-2</v>
      </c>
      <c r="F46" s="61"/>
      <c r="G46" s="64"/>
      <c r="H46" s="61"/>
      <c r="I46" s="37"/>
      <c r="J46" s="35"/>
    </row>
    <row r="47" spans="1:10" x14ac:dyDescent="0.2">
      <c r="A47" s="36"/>
      <c r="B47" s="37" t="s">
        <v>69</v>
      </c>
      <c r="C47" s="37"/>
      <c r="D47" s="37"/>
      <c r="E47" s="62">
        <f>E39</f>
        <v>1.1460000000000001E-3</v>
      </c>
      <c r="F47" s="61"/>
      <c r="G47" s="64"/>
      <c r="H47" s="61"/>
      <c r="I47" s="37"/>
      <c r="J47" s="35"/>
    </row>
    <row r="48" spans="1:10" x14ac:dyDescent="0.2">
      <c r="A48" s="36"/>
      <c r="B48" s="37"/>
      <c r="C48" s="37"/>
      <c r="D48" s="37"/>
      <c r="E48" s="42">
        <f>SUM(E45:E47)</f>
        <v>4.6683000000000002E-2</v>
      </c>
      <c r="F48" s="37"/>
      <c r="G48" s="37"/>
      <c r="H48" s="63"/>
      <c r="I48" s="37"/>
      <c r="J48" s="35"/>
    </row>
    <row r="49" spans="1:10" x14ac:dyDescent="0.2">
      <c r="A49" s="36"/>
      <c r="B49" s="37" t="s">
        <v>77</v>
      </c>
      <c r="C49" s="60"/>
      <c r="D49" s="37"/>
      <c r="E49" s="109">
        <v>1.31559</v>
      </c>
      <c r="F49" s="37"/>
      <c r="G49" s="37"/>
      <c r="H49" s="37"/>
      <c r="I49" s="37"/>
      <c r="J49" s="35"/>
    </row>
    <row r="50" spans="1:10" x14ac:dyDescent="0.2">
      <c r="A50" s="36"/>
      <c r="B50" s="37"/>
      <c r="C50" s="60" t="s">
        <v>78</v>
      </c>
      <c r="D50" s="37"/>
      <c r="E50" s="65">
        <f>ROUND(E48*E49,6)</f>
        <v>6.1415999999999998E-2</v>
      </c>
      <c r="F50" s="42"/>
      <c r="G50" s="37"/>
      <c r="H50" s="37"/>
      <c r="I50" s="37"/>
      <c r="J50" s="35"/>
    </row>
    <row r="51" spans="1:10" x14ac:dyDescent="0.2">
      <c r="A51" s="36"/>
      <c r="B51" s="37"/>
      <c r="C51" s="37"/>
      <c r="D51" s="37"/>
      <c r="E51" s="37"/>
      <c r="F51" s="64"/>
      <c r="G51" s="37"/>
      <c r="H51" s="37"/>
      <c r="I51" s="37"/>
      <c r="J51" s="35"/>
    </row>
    <row r="52" spans="1:10" x14ac:dyDescent="0.2">
      <c r="A52" s="36"/>
      <c r="B52" s="37"/>
      <c r="C52" s="37"/>
      <c r="D52" s="37"/>
      <c r="E52" s="37"/>
      <c r="F52" s="37"/>
      <c r="G52" s="37"/>
      <c r="H52" s="37"/>
      <c r="I52" s="37"/>
      <c r="J52" s="35"/>
    </row>
    <row r="53" spans="1:10" x14ac:dyDescent="0.2">
      <c r="A53" s="36"/>
      <c r="B53" s="37"/>
      <c r="C53" s="37"/>
      <c r="D53" s="37"/>
      <c r="E53" s="37"/>
      <c r="F53" s="37"/>
      <c r="G53" s="37"/>
      <c r="H53" s="37"/>
      <c r="I53" s="37"/>
      <c r="J53" s="35"/>
    </row>
    <row r="54" spans="1:10" ht="15.75" x14ac:dyDescent="0.25">
      <c r="A54" s="36"/>
      <c r="B54" s="59" t="s">
        <v>79</v>
      </c>
      <c r="C54" s="37"/>
      <c r="D54" s="37"/>
      <c r="E54" s="37"/>
      <c r="F54" s="37"/>
      <c r="G54" s="37"/>
      <c r="H54" s="37"/>
      <c r="I54" s="37"/>
      <c r="J54" s="35"/>
    </row>
    <row r="55" spans="1:10" x14ac:dyDescent="0.2">
      <c r="A55" s="36"/>
      <c r="B55" s="60" t="s">
        <v>64</v>
      </c>
      <c r="C55" s="37"/>
      <c r="D55" s="37"/>
      <c r="E55" s="61">
        <f>H16</f>
        <v>1.4692E-2</v>
      </c>
      <c r="F55" s="37"/>
      <c r="G55" s="37"/>
      <c r="H55" s="37"/>
      <c r="I55" s="37"/>
      <c r="J55" s="35"/>
    </row>
    <row r="56" spans="1:10" x14ac:dyDescent="0.2">
      <c r="A56" s="36"/>
      <c r="B56" s="37" t="s">
        <v>65</v>
      </c>
      <c r="C56" s="37"/>
      <c r="D56" s="37"/>
      <c r="E56" s="61">
        <f>H17</f>
        <v>4.4799999999999999E-4</v>
      </c>
      <c r="F56" s="37"/>
      <c r="G56" s="37"/>
      <c r="H56" s="37"/>
      <c r="I56" s="37"/>
      <c r="J56" s="35"/>
    </row>
    <row r="57" spans="1:10" x14ac:dyDescent="0.2">
      <c r="A57" s="36"/>
      <c r="B57" s="37" t="s">
        <v>67</v>
      </c>
      <c r="C57" s="37"/>
      <c r="D57" s="37"/>
      <c r="E57" s="61">
        <f>H19</f>
        <v>2.9700000000000001E-4</v>
      </c>
      <c r="F57" s="37"/>
      <c r="G57" s="37"/>
      <c r="H57" s="37"/>
      <c r="I57" s="37"/>
      <c r="J57" s="35"/>
    </row>
    <row r="58" spans="1:10" x14ac:dyDescent="0.2">
      <c r="A58" s="36"/>
      <c r="B58" s="37" t="s">
        <v>69</v>
      </c>
      <c r="C58" s="37"/>
      <c r="D58" s="37"/>
      <c r="E58" s="62">
        <f>E38</f>
        <v>9.77E-4</v>
      </c>
      <c r="F58" s="37"/>
      <c r="G58" s="37"/>
      <c r="H58" s="37"/>
      <c r="I58" s="37"/>
      <c r="J58" s="35"/>
    </row>
    <row r="59" spans="1:10" x14ac:dyDescent="0.2">
      <c r="A59" s="36"/>
      <c r="B59" s="37"/>
      <c r="C59" s="60" t="s">
        <v>80</v>
      </c>
      <c r="D59" s="37"/>
      <c r="E59" s="65">
        <f>(SUM(E55:E58))</f>
        <v>1.6414000000000002E-2</v>
      </c>
      <c r="F59" s="37"/>
      <c r="G59" s="37"/>
      <c r="H59" s="37"/>
      <c r="I59" s="37"/>
      <c r="J59" s="35"/>
    </row>
    <row r="60" spans="1:10" x14ac:dyDescent="0.2">
      <c r="A60" s="36"/>
      <c r="B60" s="37"/>
      <c r="C60" s="37"/>
      <c r="D60" s="37"/>
      <c r="E60" s="37"/>
      <c r="F60" s="37"/>
      <c r="G60" s="37"/>
      <c r="H60" s="37"/>
      <c r="I60" s="37"/>
      <c r="J60" s="35"/>
    </row>
    <row r="61" spans="1:10" ht="15.75" thickBot="1" x14ac:dyDescent="0.25">
      <c r="A61" s="36"/>
      <c r="B61" s="37"/>
      <c r="C61" s="37"/>
      <c r="D61" s="37"/>
      <c r="E61" s="30">
        <f>+E50+E59</f>
        <v>7.7829999999999996E-2</v>
      </c>
      <c r="F61" s="37"/>
      <c r="G61" s="37"/>
      <c r="H61" s="37"/>
      <c r="I61" s="37"/>
      <c r="J61" s="35"/>
    </row>
    <row r="62" spans="1:10" ht="15.75" thickTop="1" x14ac:dyDescent="0.2">
      <c r="A62" s="36"/>
      <c r="B62" s="37"/>
      <c r="C62" s="37"/>
      <c r="D62" s="37"/>
      <c r="E62" s="37"/>
      <c r="F62" s="37"/>
      <c r="G62" s="37"/>
      <c r="H62" s="37"/>
      <c r="I62" s="37"/>
      <c r="J62" s="35"/>
    </row>
    <row r="63" spans="1:10" x14ac:dyDescent="0.2">
      <c r="A63" s="36"/>
      <c r="B63" s="37"/>
      <c r="C63" s="37"/>
      <c r="D63" s="37"/>
      <c r="E63" s="37"/>
      <c r="F63" s="37"/>
      <c r="G63" s="37"/>
      <c r="H63" s="37"/>
      <c r="I63" s="37"/>
      <c r="J63" s="35"/>
    </row>
    <row r="64" spans="1:10" x14ac:dyDescent="0.2">
      <c r="A64" s="36"/>
      <c r="B64" s="37"/>
      <c r="C64" s="37"/>
      <c r="D64" s="37"/>
      <c r="E64" s="37"/>
      <c r="F64" s="37"/>
      <c r="G64" s="37"/>
      <c r="H64" s="37"/>
      <c r="I64" s="37"/>
      <c r="J64" s="35"/>
    </row>
    <row r="65" spans="1:10" ht="15.75" x14ac:dyDescent="0.25">
      <c r="A65" s="36"/>
      <c r="B65" s="66" t="s">
        <v>5</v>
      </c>
      <c r="C65" s="37"/>
      <c r="D65" s="37"/>
      <c r="E65" s="37"/>
      <c r="F65" s="37"/>
      <c r="G65" s="37"/>
      <c r="H65" s="37"/>
      <c r="I65" s="37"/>
      <c r="J65" s="35"/>
    </row>
    <row r="66" spans="1:10" x14ac:dyDescent="0.2">
      <c r="A66" s="67"/>
      <c r="B66" s="68" t="s">
        <v>172</v>
      </c>
      <c r="C66" s="37"/>
      <c r="D66" s="37"/>
      <c r="E66" s="37"/>
      <c r="F66" s="37"/>
      <c r="G66" s="37"/>
      <c r="H66" s="37"/>
      <c r="I66" s="37"/>
      <c r="J66" s="35"/>
    </row>
    <row r="67" spans="1:10" x14ac:dyDescent="0.2">
      <c r="A67" s="67"/>
      <c r="B67" s="69" t="s">
        <v>82</v>
      </c>
      <c r="C67" s="37"/>
      <c r="D67" s="37"/>
      <c r="E67" s="37"/>
      <c r="F67" s="37"/>
      <c r="G67" s="37"/>
      <c r="H67" s="37"/>
      <c r="I67" s="37"/>
      <c r="J67" s="35"/>
    </row>
    <row r="68" spans="1:10" x14ac:dyDescent="0.2">
      <c r="A68" s="67"/>
      <c r="B68" s="68" t="s">
        <v>173</v>
      </c>
      <c r="C68" s="37"/>
      <c r="D68" s="37"/>
      <c r="E68" s="37"/>
      <c r="F68" s="37"/>
      <c r="G68" s="37"/>
      <c r="H68" s="37"/>
      <c r="I68" s="37"/>
      <c r="J68" s="35"/>
    </row>
    <row r="69" spans="1:10" x14ac:dyDescent="0.2">
      <c r="A69" s="67"/>
      <c r="B69" s="68" t="s">
        <v>84</v>
      </c>
      <c r="C69" s="37"/>
      <c r="D69" s="37"/>
      <c r="E69" s="37"/>
      <c r="F69" s="37"/>
      <c r="G69" s="37"/>
      <c r="H69" s="37"/>
      <c r="I69" s="37"/>
      <c r="J69" s="35"/>
    </row>
    <row r="70" spans="1:10" x14ac:dyDescent="0.2">
      <c r="A70" s="70"/>
      <c r="B70" s="71"/>
      <c r="C70" s="72"/>
      <c r="D70" s="72"/>
      <c r="E70" s="72"/>
      <c r="F70" s="72"/>
      <c r="G70" s="72"/>
      <c r="H70" s="72"/>
      <c r="I70" s="72"/>
      <c r="J70" s="73"/>
    </row>
    <row r="71" spans="1:10" x14ac:dyDescent="0.2">
      <c r="A71" s="23"/>
      <c r="B71" s="26"/>
    </row>
    <row r="72" spans="1:10" x14ac:dyDescent="0.2">
      <c r="A72" s="23"/>
      <c r="B72" s="24"/>
    </row>
    <row r="73" spans="1:10" x14ac:dyDescent="0.2">
      <c r="A73" s="23"/>
      <c r="B73" s="27"/>
    </row>
  </sheetData>
  <mergeCells count="6">
    <mergeCell ref="A8:I8"/>
    <mergeCell ref="A1:I1"/>
    <mergeCell ref="A2:I2"/>
    <mergeCell ref="A3:I3"/>
    <mergeCell ref="A4:I4"/>
    <mergeCell ref="A7:I7"/>
  </mergeCells>
  <pageMargins left="0.7" right="0.7" top="0.75" bottom="0.75" header="0.3" footer="0.3"/>
  <pageSetup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FED10-2FF0-4706-85C2-A5FDE68FCE5A}">
  <sheetPr codeName="Sheet7"/>
  <dimension ref="A1:J73"/>
  <sheetViews>
    <sheetView view="pageBreakPreview" zoomScale="84" zoomScaleNormal="68" zoomScaleSheetLayoutView="84" workbookViewId="0">
      <selection sqref="A1:I1"/>
    </sheetView>
  </sheetViews>
  <sheetFormatPr defaultColWidth="8.88671875" defaultRowHeight="15" x14ac:dyDescent="0.2"/>
  <cols>
    <col min="1" max="1" width="3" style="25" customWidth="1"/>
    <col min="2" max="2" width="17.109375" style="25" customWidth="1"/>
    <col min="3" max="3" width="9.77734375" style="25" customWidth="1"/>
    <col min="4" max="4" width="12.44140625" style="25" customWidth="1"/>
    <col min="5" max="5" width="32.33203125" style="25" customWidth="1"/>
    <col min="6" max="6" width="11" style="25" bestFit="1" customWidth="1"/>
    <col min="7" max="7" width="10" style="25" customWidth="1"/>
    <col min="8" max="8" width="11.88671875" style="25" customWidth="1"/>
    <col min="9" max="9" width="11" style="25" bestFit="1" customWidth="1"/>
    <col min="10" max="10" width="4.88671875" style="25" customWidth="1"/>
    <col min="11" max="11" width="4.6640625" style="25" customWidth="1"/>
    <col min="12" max="16384" width="8.88671875" style="25"/>
  </cols>
  <sheetData>
    <row r="1" spans="1:10" ht="18" x14ac:dyDescent="0.25">
      <c r="A1" s="179" t="s">
        <v>0</v>
      </c>
      <c r="B1" s="180"/>
      <c r="C1" s="180"/>
      <c r="D1" s="180"/>
      <c r="E1" s="180"/>
      <c r="F1" s="180"/>
      <c r="G1" s="180"/>
      <c r="H1" s="180"/>
      <c r="I1" s="180"/>
      <c r="J1" s="34"/>
    </row>
    <row r="2" spans="1:10" ht="18" x14ac:dyDescent="0.25">
      <c r="A2" s="191" t="s">
        <v>134</v>
      </c>
      <c r="B2" s="192"/>
      <c r="C2" s="192"/>
      <c r="D2" s="192"/>
      <c r="E2" s="192"/>
      <c r="F2" s="192"/>
      <c r="G2" s="192"/>
      <c r="H2" s="192"/>
      <c r="I2" s="192"/>
      <c r="J2" s="34"/>
    </row>
    <row r="3" spans="1:10" ht="18" x14ac:dyDescent="0.25">
      <c r="A3" s="183" t="s">
        <v>98</v>
      </c>
      <c r="B3" s="184"/>
      <c r="C3" s="184"/>
      <c r="D3" s="184"/>
      <c r="E3" s="184"/>
      <c r="F3" s="184"/>
      <c r="G3" s="184"/>
      <c r="H3" s="184"/>
      <c r="I3" s="184"/>
      <c r="J3" s="34"/>
    </row>
    <row r="4" spans="1:10" ht="18" x14ac:dyDescent="0.25">
      <c r="A4" s="193" t="s">
        <v>181</v>
      </c>
      <c r="B4" s="194"/>
      <c r="C4" s="194"/>
      <c r="D4" s="194"/>
      <c r="E4" s="194"/>
      <c r="F4" s="194"/>
      <c r="G4" s="194"/>
      <c r="H4" s="194"/>
      <c r="I4" s="194"/>
      <c r="J4" s="34"/>
    </row>
    <row r="5" spans="1:10" x14ac:dyDescent="0.2">
      <c r="A5" s="36"/>
      <c r="B5" s="37"/>
      <c r="C5" s="37"/>
      <c r="D5" s="37"/>
      <c r="E5" s="37"/>
      <c r="F5" s="37"/>
      <c r="G5" s="37"/>
      <c r="H5" s="37"/>
      <c r="I5" s="37"/>
      <c r="J5" s="35"/>
    </row>
    <row r="6" spans="1:10" x14ac:dyDescent="0.2">
      <c r="A6" s="36"/>
      <c r="B6" s="37"/>
      <c r="C6" s="37"/>
      <c r="D6" s="37"/>
      <c r="E6" s="37"/>
      <c r="F6" s="37"/>
      <c r="G6" s="37"/>
      <c r="H6" s="37"/>
      <c r="I6" s="37"/>
      <c r="J6" s="35"/>
    </row>
    <row r="7" spans="1:10" ht="15.75" x14ac:dyDescent="0.25">
      <c r="A7" s="187" t="s">
        <v>55</v>
      </c>
      <c r="B7" s="188"/>
      <c r="C7" s="188"/>
      <c r="D7" s="188"/>
      <c r="E7" s="188"/>
      <c r="F7" s="188"/>
      <c r="G7" s="188"/>
      <c r="H7" s="188"/>
      <c r="I7" s="188"/>
      <c r="J7" s="35"/>
    </row>
    <row r="8" spans="1:10" ht="18" x14ac:dyDescent="0.25">
      <c r="A8" s="177" t="s">
        <v>38</v>
      </c>
      <c r="B8" s="178"/>
      <c r="C8" s="178"/>
      <c r="D8" s="178"/>
      <c r="E8" s="178"/>
      <c r="F8" s="178"/>
      <c r="G8" s="178"/>
      <c r="H8" s="178"/>
      <c r="I8" s="178"/>
      <c r="J8" s="35"/>
    </row>
    <row r="9" spans="1:10" x14ac:dyDescent="0.2">
      <c r="A9" s="36"/>
      <c r="B9" s="37"/>
      <c r="C9" s="37"/>
      <c r="D9" s="37"/>
      <c r="E9" s="37"/>
      <c r="F9" s="37"/>
      <c r="G9" s="37"/>
      <c r="H9" s="37"/>
      <c r="I9" s="37"/>
      <c r="J9" s="35"/>
    </row>
    <row r="10" spans="1:10" x14ac:dyDescent="0.2">
      <c r="A10" s="36"/>
      <c r="B10" s="37"/>
      <c r="C10" s="37"/>
      <c r="D10" s="37"/>
      <c r="E10" s="37"/>
      <c r="F10" s="37"/>
      <c r="G10" s="37"/>
      <c r="H10" s="37"/>
      <c r="I10" s="37"/>
      <c r="J10" s="35"/>
    </row>
    <row r="11" spans="1:10" x14ac:dyDescent="0.2">
      <c r="A11" s="36"/>
      <c r="B11" s="37"/>
      <c r="C11" s="37"/>
      <c r="D11" s="37"/>
      <c r="E11" s="38" t="s">
        <v>39</v>
      </c>
      <c r="F11" s="38" t="s">
        <v>40</v>
      </c>
      <c r="G11" s="38" t="s">
        <v>41</v>
      </c>
      <c r="H11" s="38" t="s">
        <v>42</v>
      </c>
      <c r="I11" s="38"/>
      <c r="J11" s="35"/>
    </row>
    <row r="12" spans="1:10" x14ac:dyDescent="0.2">
      <c r="A12" s="36"/>
      <c r="B12" s="37"/>
      <c r="C12" s="37"/>
      <c r="D12" s="37"/>
      <c r="E12" s="31" t="s">
        <v>56</v>
      </c>
      <c r="F12" s="31"/>
      <c r="G12" s="31"/>
      <c r="H12" s="31" t="s">
        <v>57</v>
      </c>
      <c r="I12" s="31"/>
      <c r="J12" s="35"/>
    </row>
    <row r="13" spans="1:10" x14ac:dyDescent="0.2">
      <c r="A13" s="36"/>
      <c r="B13" s="37"/>
      <c r="C13" s="37"/>
      <c r="D13" s="37"/>
      <c r="E13" s="31" t="s">
        <v>58</v>
      </c>
      <c r="F13" s="31"/>
      <c r="G13" s="31" t="s">
        <v>59</v>
      </c>
      <c r="H13" s="31" t="s">
        <v>59</v>
      </c>
      <c r="I13" s="31"/>
      <c r="J13" s="35"/>
    </row>
    <row r="14" spans="1:10" ht="15.75" x14ac:dyDescent="0.25">
      <c r="A14" s="36"/>
      <c r="B14" s="37"/>
      <c r="C14" s="37"/>
      <c r="D14" s="37"/>
      <c r="E14" s="114" t="s">
        <v>188</v>
      </c>
      <c r="F14" s="31" t="s">
        <v>60</v>
      </c>
      <c r="G14" s="31" t="s">
        <v>61</v>
      </c>
      <c r="H14" s="31" t="s">
        <v>61</v>
      </c>
      <c r="I14" s="31"/>
      <c r="J14" s="35"/>
    </row>
    <row r="15" spans="1:10" x14ac:dyDescent="0.2">
      <c r="A15" s="36"/>
      <c r="B15" s="37"/>
      <c r="C15" s="37"/>
      <c r="D15" s="37"/>
      <c r="E15" s="32" t="s">
        <v>62</v>
      </c>
      <c r="F15" s="29" t="s">
        <v>63</v>
      </c>
      <c r="G15" s="29" t="s">
        <v>63</v>
      </c>
      <c r="H15" s="29" t="s">
        <v>63</v>
      </c>
      <c r="I15" s="31"/>
      <c r="J15" s="35"/>
    </row>
    <row r="16" spans="1:10" x14ac:dyDescent="0.2">
      <c r="A16" s="40"/>
      <c r="B16" s="44" t="s">
        <v>64</v>
      </c>
      <c r="C16" s="37"/>
      <c r="D16" s="37"/>
      <c r="E16" s="94">
        <v>2799862.9948207592</v>
      </c>
      <c r="F16" s="95">
        <f>ROUND(E16/$E$25,6)</f>
        <v>0.35020899999999999</v>
      </c>
      <c r="G16" s="95">
        <v>4.1700000000000001E-2</v>
      </c>
      <c r="H16" s="96">
        <f>ROUND(F16*G16,6)</f>
        <v>1.4604000000000001E-2</v>
      </c>
      <c r="I16" s="42"/>
      <c r="J16" s="35"/>
    </row>
    <row r="17" spans="1:10" x14ac:dyDescent="0.2">
      <c r="A17" s="40"/>
      <c r="B17" s="37" t="s">
        <v>65</v>
      </c>
      <c r="C17" s="37"/>
      <c r="D17" s="37"/>
      <c r="E17" s="97">
        <v>237124.00723149729</v>
      </c>
      <c r="F17" s="95">
        <f t="shared" ref="F17:F22" si="0">ROUND(E17/$E$25,6)</f>
        <v>2.9659999999999999E-2</v>
      </c>
      <c r="G17" s="95">
        <v>1.01E-2</v>
      </c>
      <c r="H17" s="96">
        <f t="shared" ref="H17:H22" si="1">ROUND(F17*G17,6)</f>
        <v>2.9999999999999997E-4</v>
      </c>
      <c r="I17" s="42"/>
      <c r="J17" s="35"/>
    </row>
    <row r="18" spans="1:10" x14ac:dyDescent="0.2">
      <c r="A18" s="40"/>
      <c r="B18" s="37" t="s">
        <v>66</v>
      </c>
      <c r="C18" s="37"/>
      <c r="D18" s="37"/>
      <c r="E18" s="97">
        <v>0</v>
      </c>
      <c r="F18" s="95">
        <f t="shared" si="0"/>
        <v>0</v>
      </c>
      <c r="G18" s="95">
        <v>0</v>
      </c>
      <c r="H18" s="96">
        <f t="shared" si="1"/>
        <v>0</v>
      </c>
      <c r="I18" s="42"/>
      <c r="J18" s="35"/>
    </row>
    <row r="19" spans="1:10" x14ac:dyDescent="0.2">
      <c r="A19" s="40"/>
      <c r="B19" s="37" t="s">
        <v>67</v>
      </c>
      <c r="C19" s="37"/>
      <c r="D19" s="37"/>
      <c r="E19" s="97">
        <v>91410.372409517571</v>
      </c>
      <c r="F19" s="95">
        <f t="shared" si="0"/>
        <v>1.1434E-2</v>
      </c>
      <c r="G19" s="95">
        <v>2.4400000000000002E-2</v>
      </c>
      <c r="H19" s="96">
        <f t="shared" si="1"/>
        <v>2.7900000000000001E-4</v>
      </c>
      <c r="I19" s="42"/>
      <c r="J19" s="35"/>
    </row>
    <row r="20" spans="1:10" x14ac:dyDescent="0.2">
      <c r="A20" s="40"/>
      <c r="B20" s="44" t="s">
        <v>68</v>
      </c>
      <c r="C20" s="37"/>
      <c r="D20" s="37"/>
      <c r="E20" s="97">
        <v>3646406.1147878785</v>
      </c>
      <c r="F20" s="95">
        <f t="shared" si="0"/>
        <v>0.45609499999999997</v>
      </c>
      <c r="G20" s="95">
        <v>9.9500000000000005E-2</v>
      </c>
      <c r="H20" s="96">
        <f t="shared" si="1"/>
        <v>4.5380999999999998E-2</v>
      </c>
      <c r="I20" s="42"/>
      <c r="J20" s="35"/>
    </row>
    <row r="21" spans="1:10" x14ac:dyDescent="0.2">
      <c r="A21" s="40"/>
      <c r="B21" s="44" t="s">
        <v>99</v>
      </c>
      <c r="C21" s="37"/>
      <c r="D21" s="37"/>
      <c r="E21" s="97">
        <v>954274.85937285295</v>
      </c>
      <c r="F21" s="95">
        <f t="shared" si="0"/>
        <v>0.11936099999999999</v>
      </c>
      <c r="G21" s="95">
        <v>0</v>
      </c>
      <c r="H21" s="96">
        <f t="shared" si="1"/>
        <v>0</v>
      </c>
      <c r="I21" s="42"/>
      <c r="J21" s="35"/>
    </row>
    <row r="22" spans="1:10" x14ac:dyDescent="0.2">
      <c r="A22" s="40"/>
      <c r="B22" s="37" t="s">
        <v>69</v>
      </c>
      <c r="C22" s="37"/>
      <c r="D22" s="37"/>
      <c r="E22" s="98">
        <v>265755.40348089149</v>
      </c>
      <c r="F22" s="99">
        <f t="shared" si="0"/>
        <v>3.3241E-2</v>
      </c>
      <c r="G22" s="95">
        <v>7.6499999999999999E-2</v>
      </c>
      <c r="H22" s="122">
        <f t="shared" si="1"/>
        <v>2.5430000000000001E-3</v>
      </c>
      <c r="I22" s="42"/>
      <c r="J22" s="35"/>
    </row>
    <row r="23" spans="1:10" x14ac:dyDescent="0.2">
      <c r="A23" s="40"/>
      <c r="B23" s="44"/>
      <c r="C23" s="37"/>
      <c r="D23" s="37"/>
      <c r="E23" s="45"/>
      <c r="F23" s="45"/>
      <c r="G23" s="45"/>
      <c r="H23" s="46"/>
      <c r="I23" s="37"/>
      <c r="J23" s="35"/>
    </row>
    <row r="24" spans="1:10" x14ac:dyDescent="0.2">
      <c r="A24" s="40"/>
      <c r="B24" s="37"/>
      <c r="C24" s="37"/>
      <c r="D24" s="37"/>
      <c r="E24" s="37"/>
      <c r="F24" s="37"/>
      <c r="G24" s="37"/>
      <c r="H24" s="47"/>
      <c r="I24" s="37"/>
      <c r="J24" s="35"/>
    </row>
    <row r="25" spans="1:10" x14ac:dyDescent="0.2">
      <c r="A25" s="40"/>
      <c r="B25" s="31" t="s">
        <v>4</v>
      </c>
      <c r="C25" s="37"/>
      <c r="D25" s="37"/>
      <c r="E25" s="48">
        <f>SUM(E16:E24)</f>
        <v>7994833.7521033967</v>
      </c>
      <c r="F25" s="49">
        <f>SUM(F16:F24)</f>
        <v>0.99999999999999989</v>
      </c>
      <c r="G25" s="45"/>
      <c r="H25" s="49">
        <f>SUM(H16:H24)</f>
        <v>6.3106999999999996E-2</v>
      </c>
      <c r="I25" s="61"/>
      <c r="J25" s="35"/>
    </row>
    <row r="26" spans="1:10" x14ac:dyDescent="0.2">
      <c r="A26" s="40"/>
      <c r="B26" s="37"/>
      <c r="C26" s="37"/>
      <c r="D26" s="37"/>
      <c r="E26" s="37"/>
      <c r="F26" s="37"/>
      <c r="G26" s="37"/>
      <c r="H26" s="37"/>
      <c r="I26" s="37"/>
      <c r="J26" s="35"/>
    </row>
    <row r="27" spans="1:10" x14ac:dyDescent="0.2">
      <c r="A27" s="40"/>
      <c r="B27" s="37"/>
      <c r="C27" s="37"/>
      <c r="D27" s="37"/>
      <c r="E27" s="37"/>
      <c r="F27" s="37"/>
      <c r="G27" s="37"/>
      <c r="H27" s="37"/>
      <c r="I27" s="37"/>
      <c r="J27" s="35"/>
    </row>
    <row r="28" spans="1:10" ht="15.75" x14ac:dyDescent="0.25">
      <c r="A28" s="40"/>
      <c r="B28" s="51" t="s">
        <v>72</v>
      </c>
      <c r="C28" s="37"/>
      <c r="D28" s="37"/>
      <c r="E28" s="37"/>
      <c r="F28" s="37"/>
      <c r="G28" s="37"/>
      <c r="H28" s="37"/>
      <c r="I28" s="37"/>
      <c r="J28" s="35"/>
    </row>
    <row r="29" spans="1:10" x14ac:dyDescent="0.2">
      <c r="A29" s="40"/>
      <c r="B29" s="44" t="s">
        <v>64</v>
      </c>
      <c r="C29" s="37"/>
      <c r="D29" s="37"/>
      <c r="E29" s="52">
        <f>E16</f>
        <v>2799862.9948207592</v>
      </c>
      <c r="F29" s="37"/>
      <c r="G29" s="44" t="s">
        <v>64</v>
      </c>
      <c r="H29" s="37"/>
      <c r="I29" s="46">
        <f>ROUND(E29/E$33,4)+2.57%</f>
        <v>0.46</v>
      </c>
      <c r="J29" s="35"/>
    </row>
    <row r="30" spans="1:10" x14ac:dyDescent="0.2">
      <c r="A30" s="40"/>
      <c r="B30" s="37" t="s">
        <v>70</v>
      </c>
      <c r="C30" s="37"/>
      <c r="D30" s="37"/>
      <c r="E30" s="54">
        <f>E18</f>
        <v>0</v>
      </c>
      <c r="F30" s="37"/>
      <c r="G30" s="37" t="s">
        <v>70</v>
      </c>
      <c r="H30" s="37"/>
      <c r="I30" s="46">
        <f>ROUND(E30/E$33,4)</f>
        <v>0</v>
      </c>
      <c r="J30" s="35"/>
    </row>
    <row r="31" spans="1:10" x14ac:dyDescent="0.2">
      <c r="A31" s="40"/>
      <c r="B31" s="44" t="s">
        <v>71</v>
      </c>
      <c r="C31" s="37"/>
      <c r="D31" s="37"/>
      <c r="E31" s="56">
        <f>E20</f>
        <v>3646406.1147878785</v>
      </c>
      <c r="F31" s="37"/>
      <c r="G31" s="44" t="s">
        <v>71</v>
      </c>
      <c r="H31" s="37"/>
      <c r="I31" s="123">
        <f>ROUND(E31/E$33,4)-2.57%</f>
        <v>0.54</v>
      </c>
      <c r="J31" s="35"/>
    </row>
    <row r="32" spans="1:10" x14ac:dyDescent="0.2">
      <c r="A32" s="40"/>
      <c r="B32" s="44"/>
      <c r="C32" s="37"/>
      <c r="D32" s="37"/>
      <c r="E32" s="37"/>
      <c r="F32" s="37"/>
      <c r="G32" s="44"/>
      <c r="H32" s="37"/>
      <c r="I32" s="37"/>
      <c r="J32" s="35"/>
    </row>
    <row r="33" spans="1:10" x14ac:dyDescent="0.2">
      <c r="A33" s="40"/>
      <c r="B33" s="31" t="s">
        <v>4</v>
      </c>
      <c r="C33" s="37"/>
      <c r="D33" s="37"/>
      <c r="E33" s="48">
        <f>SUM(E29:E32)</f>
        <v>6446269.1096086372</v>
      </c>
      <c r="F33" s="37"/>
      <c r="G33" s="31" t="s">
        <v>4</v>
      </c>
      <c r="H33" s="37"/>
      <c r="I33" s="49">
        <f>SUM(I29:I32)</f>
        <v>1</v>
      </c>
      <c r="J33" s="35"/>
    </row>
    <row r="34" spans="1:10" x14ac:dyDescent="0.2">
      <c r="A34" s="36"/>
      <c r="B34" s="37"/>
      <c r="C34" s="37"/>
      <c r="D34" s="37"/>
      <c r="E34" s="37"/>
      <c r="F34" s="37"/>
      <c r="G34" s="37"/>
      <c r="H34" s="37"/>
      <c r="I34" s="37"/>
      <c r="J34" s="35"/>
    </row>
    <row r="35" spans="1:10" x14ac:dyDescent="0.2">
      <c r="A35" s="36"/>
      <c r="B35" s="37"/>
      <c r="C35" s="37"/>
      <c r="D35" s="37"/>
      <c r="E35" s="37"/>
      <c r="F35" s="37"/>
      <c r="G35" s="37"/>
      <c r="H35" s="37"/>
      <c r="I35" s="37"/>
      <c r="J35" s="35"/>
    </row>
    <row r="36" spans="1:10" x14ac:dyDescent="0.2">
      <c r="A36" s="36"/>
      <c r="B36" s="37"/>
      <c r="C36" s="37"/>
      <c r="D36" s="37"/>
      <c r="E36" s="37"/>
      <c r="F36" s="37"/>
      <c r="G36" s="37"/>
      <c r="H36" s="37"/>
      <c r="I36" s="37"/>
      <c r="J36" s="35"/>
    </row>
    <row r="37" spans="1:10" ht="15.75" x14ac:dyDescent="0.25">
      <c r="A37" s="36"/>
      <c r="B37" s="59" t="s">
        <v>73</v>
      </c>
      <c r="C37" s="37"/>
      <c r="D37" s="37"/>
      <c r="E37" s="37"/>
      <c r="F37" s="37"/>
      <c r="G37" s="37"/>
      <c r="H37" s="37"/>
      <c r="I37" s="37"/>
      <c r="J37" s="35"/>
    </row>
    <row r="38" spans="1:10" x14ac:dyDescent="0.2">
      <c r="A38" s="36"/>
      <c r="B38" s="60" t="s">
        <v>194</v>
      </c>
      <c r="C38" s="37"/>
      <c r="D38" s="37"/>
      <c r="E38" s="61">
        <f>ROUND(H22*I29,6)</f>
        <v>1.17E-3</v>
      </c>
      <c r="F38" s="46"/>
      <c r="G38" s="37"/>
      <c r="H38" s="47"/>
      <c r="I38" s="37"/>
      <c r="J38" s="35"/>
    </row>
    <row r="39" spans="1:10" x14ac:dyDescent="0.2">
      <c r="A39" s="36"/>
      <c r="B39" s="37" t="s">
        <v>195</v>
      </c>
      <c r="C39" s="37"/>
      <c r="D39" s="37"/>
      <c r="E39" s="62">
        <f>ROUND(H22*(I30+I31),6)</f>
        <v>1.3730000000000001E-3</v>
      </c>
      <c r="F39" s="46"/>
      <c r="G39" s="37"/>
      <c r="H39" s="47"/>
      <c r="I39" s="37"/>
      <c r="J39" s="35"/>
    </row>
    <row r="40" spans="1:10" x14ac:dyDescent="0.2">
      <c r="A40" s="36"/>
      <c r="B40" s="37"/>
      <c r="C40" s="60" t="s">
        <v>74</v>
      </c>
      <c r="D40" s="37"/>
      <c r="E40" s="63">
        <f>SUM(E38:E39)</f>
        <v>2.5430000000000001E-3</v>
      </c>
      <c r="F40" s="49"/>
      <c r="G40" s="37"/>
      <c r="H40" s="37"/>
      <c r="I40" s="37"/>
      <c r="J40" s="35"/>
    </row>
    <row r="41" spans="1:10" x14ac:dyDescent="0.2">
      <c r="A41" s="36"/>
      <c r="B41" s="37"/>
      <c r="C41" s="37"/>
      <c r="D41" s="37"/>
      <c r="E41" s="37"/>
      <c r="F41" s="37"/>
      <c r="G41" s="37"/>
      <c r="H41" s="37"/>
      <c r="I41" s="37"/>
      <c r="J41" s="35"/>
    </row>
    <row r="42" spans="1:10" x14ac:dyDescent="0.2">
      <c r="A42" s="36"/>
      <c r="B42" s="37"/>
      <c r="C42" s="37"/>
      <c r="D42" s="37"/>
      <c r="E42" s="37"/>
      <c r="F42" s="37"/>
      <c r="G42" s="37"/>
      <c r="H42" s="37"/>
      <c r="I42" s="37"/>
      <c r="J42" s="35"/>
    </row>
    <row r="43" spans="1:10" x14ac:dyDescent="0.2">
      <c r="A43" s="36"/>
      <c r="B43" s="37"/>
      <c r="C43" s="37"/>
      <c r="D43" s="37"/>
      <c r="E43" s="37"/>
      <c r="F43" s="37"/>
      <c r="G43" s="37"/>
      <c r="H43" s="37"/>
      <c r="I43" s="37"/>
      <c r="J43" s="35"/>
    </row>
    <row r="44" spans="1:10" ht="15.75" x14ac:dyDescent="0.25">
      <c r="A44" s="36"/>
      <c r="B44" s="59" t="s">
        <v>75</v>
      </c>
      <c r="C44" s="37"/>
      <c r="D44" s="37"/>
      <c r="E44" s="37"/>
      <c r="F44" s="37"/>
      <c r="G44" s="37"/>
      <c r="H44" s="37"/>
      <c r="I44" s="37"/>
      <c r="J44" s="35"/>
    </row>
    <row r="45" spans="1:10" x14ac:dyDescent="0.2">
      <c r="A45" s="36"/>
      <c r="B45" s="60" t="s">
        <v>76</v>
      </c>
      <c r="C45" s="37"/>
      <c r="D45" s="37"/>
      <c r="E45" s="61">
        <f>H18</f>
        <v>0</v>
      </c>
      <c r="F45" s="37"/>
      <c r="G45" s="64"/>
      <c r="H45" s="61"/>
      <c r="I45" s="37"/>
      <c r="J45" s="35"/>
    </row>
    <row r="46" spans="1:10" x14ac:dyDescent="0.2">
      <c r="A46" s="36"/>
      <c r="B46" s="37" t="s">
        <v>68</v>
      </c>
      <c r="C46" s="37"/>
      <c r="D46" s="37"/>
      <c r="E46" s="61">
        <f>H20</f>
        <v>4.5380999999999998E-2</v>
      </c>
      <c r="F46" s="61"/>
      <c r="G46" s="64"/>
      <c r="H46" s="61"/>
      <c r="I46" s="37"/>
      <c r="J46" s="35"/>
    </row>
    <row r="47" spans="1:10" x14ac:dyDescent="0.2">
      <c r="A47" s="36"/>
      <c r="B47" s="37" t="s">
        <v>69</v>
      </c>
      <c r="C47" s="37"/>
      <c r="D47" s="37"/>
      <c r="E47" s="62">
        <f>E39</f>
        <v>1.3730000000000001E-3</v>
      </c>
      <c r="F47" s="61"/>
      <c r="G47" s="64"/>
      <c r="H47" s="61"/>
      <c r="I47" s="37"/>
      <c r="J47" s="35"/>
    </row>
    <row r="48" spans="1:10" x14ac:dyDescent="0.2">
      <c r="A48" s="36"/>
      <c r="B48" s="37"/>
      <c r="C48" s="37"/>
      <c r="D48" s="37"/>
      <c r="E48" s="42">
        <f>SUM(E45:E47)</f>
        <v>4.6753999999999997E-2</v>
      </c>
      <c r="F48" s="37"/>
      <c r="G48" s="37"/>
      <c r="H48" s="63"/>
      <c r="I48" s="37"/>
      <c r="J48" s="35"/>
    </row>
    <row r="49" spans="1:10" x14ac:dyDescent="0.2">
      <c r="A49" s="36"/>
      <c r="B49" s="37" t="s">
        <v>77</v>
      </c>
      <c r="C49" s="60"/>
      <c r="D49" s="37"/>
      <c r="E49" s="124">
        <v>1.3431500000000001</v>
      </c>
      <c r="F49" s="37"/>
      <c r="G49" s="37"/>
      <c r="H49" s="37"/>
      <c r="I49" s="37"/>
      <c r="J49" s="35"/>
    </row>
    <row r="50" spans="1:10" x14ac:dyDescent="0.2">
      <c r="A50" s="36"/>
      <c r="B50" s="37"/>
      <c r="C50" s="60" t="s">
        <v>78</v>
      </c>
      <c r="D50" s="37"/>
      <c r="E50" s="63">
        <f>ROUND(E48*E49,6)</f>
        <v>6.2798000000000007E-2</v>
      </c>
      <c r="F50" s="42"/>
      <c r="G50" s="37"/>
      <c r="H50" s="37"/>
      <c r="I50" s="37"/>
      <c r="J50" s="35"/>
    </row>
    <row r="51" spans="1:10" x14ac:dyDescent="0.2">
      <c r="A51" s="36"/>
      <c r="B51" s="37"/>
      <c r="C51" s="37"/>
      <c r="D51" s="37"/>
      <c r="E51" s="37"/>
      <c r="F51" s="64"/>
      <c r="G51" s="37"/>
      <c r="H51" s="37"/>
      <c r="I51" s="37"/>
      <c r="J51" s="35"/>
    </row>
    <row r="52" spans="1:10" x14ac:dyDescent="0.2">
      <c r="A52" s="36"/>
      <c r="B52" s="37"/>
      <c r="C52" s="37"/>
      <c r="D52" s="37"/>
      <c r="E52" s="37"/>
      <c r="F52" s="37"/>
      <c r="G52" s="37"/>
      <c r="H52" s="37"/>
      <c r="I52" s="37"/>
      <c r="J52" s="35"/>
    </row>
    <row r="53" spans="1:10" x14ac:dyDescent="0.2">
      <c r="A53" s="36"/>
      <c r="B53" s="37"/>
      <c r="C53" s="37"/>
      <c r="D53" s="37"/>
      <c r="E53" s="37"/>
      <c r="F53" s="37"/>
      <c r="G53" s="37"/>
      <c r="H53" s="37"/>
      <c r="I53" s="37"/>
      <c r="J53" s="35"/>
    </row>
    <row r="54" spans="1:10" ht="15.75" x14ac:dyDescent="0.25">
      <c r="A54" s="36"/>
      <c r="B54" s="59" t="s">
        <v>79</v>
      </c>
      <c r="C54" s="37"/>
      <c r="D54" s="37"/>
      <c r="E54" s="37"/>
      <c r="F54" s="37"/>
      <c r="G54" s="37"/>
      <c r="H54" s="37"/>
      <c r="I54" s="37"/>
      <c r="J54" s="35"/>
    </row>
    <row r="55" spans="1:10" x14ac:dyDescent="0.2">
      <c r="A55" s="36"/>
      <c r="B55" s="60" t="s">
        <v>64</v>
      </c>
      <c r="C55" s="37"/>
      <c r="D55" s="37"/>
      <c r="E55" s="61">
        <f>H16</f>
        <v>1.4604000000000001E-2</v>
      </c>
      <c r="F55" s="37"/>
      <c r="G55" s="37"/>
      <c r="H55" s="37"/>
      <c r="I55" s="37"/>
      <c r="J55" s="35"/>
    </row>
    <row r="56" spans="1:10" x14ac:dyDescent="0.2">
      <c r="A56" s="36"/>
      <c r="B56" s="37" t="s">
        <v>65</v>
      </c>
      <c r="C56" s="37"/>
      <c r="D56" s="37"/>
      <c r="E56" s="61">
        <f>H17</f>
        <v>2.9999999999999997E-4</v>
      </c>
      <c r="F56" s="37"/>
      <c r="G56" s="37"/>
      <c r="H56" s="37"/>
      <c r="I56" s="37"/>
      <c r="J56" s="35"/>
    </row>
    <row r="57" spans="1:10" x14ac:dyDescent="0.2">
      <c r="A57" s="36"/>
      <c r="B57" s="37" t="s">
        <v>67</v>
      </c>
      <c r="C57" s="37"/>
      <c r="D57" s="37"/>
      <c r="E57" s="61">
        <f>H19</f>
        <v>2.7900000000000001E-4</v>
      </c>
      <c r="F57" s="37"/>
      <c r="G57" s="37"/>
      <c r="H57" s="37"/>
      <c r="I57" s="37"/>
      <c r="J57" s="35"/>
    </row>
    <row r="58" spans="1:10" x14ac:dyDescent="0.2">
      <c r="A58" s="36"/>
      <c r="B58" s="37" t="s">
        <v>69</v>
      </c>
      <c r="C58" s="37"/>
      <c r="D58" s="37"/>
      <c r="E58" s="62">
        <f>E38</f>
        <v>1.17E-3</v>
      </c>
      <c r="F58" s="37"/>
      <c r="G58" s="37"/>
      <c r="H58" s="37"/>
      <c r="I58" s="37"/>
      <c r="J58" s="35"/>
    </row>
    <row r="59" spans="1:10" x14ac:dyDescent="0.2">
      <c r="A59" s="36"/>
      <c r="B59" s="37"/>
      <c r="C59" s="60" t="s">
        <v>80</v>
      </c>
      <c r="D59" s="37"/>
      <c r="E59" s="63">
        <f>(SUM(E55:E58))</f>
        <v>1.6352999999999999E-2</v>
      </c>
      <c r="F59" s="37"/>
      <c r="G59" s="37"/>
      <c r="H59" s="37"/>
      <c r="I59" s="37"/>
      <c r="J59" s="35"/>
    </row>
    <row r="60" spans="1:10" x14ac:dyDescent="0.2">
      <c r="A60" s="36"/>
      <c r="B60" s="37"/>
      <c r="C60" s="37"/>
      <c r="D60" s="37"/>
      <c r="E60" s="37"/>
      <c r="F60" s="37"/>
      <c r="G60" s="37"/>
      <c r="H60" s="37"/>
      <c r="I60" s="37"/>
      <c r="J60" s="35"/>
    </row>
    <row r="61" spans="1:10" ht="15.75" thickBot="1" x14ac:dyDescent="0.25">
      <c r="A61" s="36"/>
      <c r="B61" s="37"/>
      <c r="C61" s="37"/>
      <c r="D61" s="37"/>
      <c r="E61" s="125">
        <f>+E50+E59</f>
        <v>7.9150999999999999E-2</v>
      </c>
      <c r="F61" s="37"/>
      <c r="G61" s="37"/>
      <c r="H61" s="37"/>
      <c r="I61" s="37"/>
      <c r="J61" s="35"/>
    </row>
    <row r="62" spans="1:10" ht="15.75" thickTop="1" x14ac:dyDescent="0.2">
      <c r="A62" s="36"/>
      <c r="B62" s="37"/>
      <c r="C62" s="37"/>
      <c r="D62" s="37"/>
      <c r="E62" s="37"/>
      <c r="F62" s="37"/>
      <c r="G62" s="37"/>
      <c r="H62" s="37"/>
      <c r="I62" s="37"/>
      <c r="J62" s="35"/>
    </row>
    <row r="63" spans="1:10" x14ac:dyDescent="0.2">
      <c r="A63" s="36"/>
      <c r="B63" s="37"/>
      <c r="C63" s="37"/>
      <c r="D63" s="37"/>
      <c r="E63" s="37"/>
      <c r="F63" s="37"/>
      <c r="G63" s="37"/>
      <c r="H63" s="37"/>
      <c r="I63" s="37"/>
      <c r="J63" s="35"/>
    </row>
    <row r="64" spans="1:10" x14ac:dyDescent="0.2">
      <c r="A64" s="36"/>
      <c r="B64" s="37"/>
      <c r="C64" s="37"/>
      <c r="D64" s="37"/>
      <c r="E64" s="37"/>
      <c r="F64" s="37"/>
      <c r="G64" s="37"/>
      <c r="H64" s="37"/>
      <c r="I64" s="37"/>
      <c r="J64" s="35"/>
    </row>
    <row r="65" spans="1:10" ht="15.75" x14ac:dyDescent="0.25">
      <c r="A65" s="36"/>
      <c r="B65" s="66" t="s">
        <v>5</v>
      </c>
      <c r="C65" s="37"/>
      <c r="D65" s="37"/>
      <c r="E65" s="37"/>
      <c r="F65" s="37"/>
      <c r="G65" s="37"/>
      <c r="H65" s="37"/>
      <c r="I65" s="37"/>
      <c r="J65" s="35"/>
    </row>
    <row r="66" spans="1:10" x14ac:dyDescent="0.2">
      <c r="A66" s="67"/>
      <c r="B66" s="68" t="s">
        <v>196</v>
      </c>
      <c r="C66" s="37"/>
      <c r="D66" s="37"/>
      <c r="E66" s="37"/>
      <c r="F66" s="37"/>
      <c r="G66" s="37"/>
      <c r="H66" s="37"/>
      <c r="I66" s="37"/>
      <c r="J66" s="35"/>
    </row>
    <row r="67" spans="1:10" x14ac:dyDescent="0.2">
      <c r="A67" s="67"/>
      <c r="B67" s="69" t="s">
        <v>82</v>
      </c>
      <c r="C67" s="37"/>
      <c r="D67" s="37"/>
      <c r="E67" s="37"/>
      <c r="F67" s="37"/>
      <c r="G67" s="37"/>
      <c r="H67" s="37"/>
      <c r="I67" s="37"/>
      <c r="J67" s="35"/>
    </row>
    <row r="68" spans="1:10" x14ac:dyDescent="0.2">
      <c r="A68" s="67"/>
      <c r="B68" s="68" t="s">
        <v>197</v>
      </c>
      <c r="C68" s="37"/>
      <c r="D68" s="37"/>
      <c r="E68" s="37"/>
      <c r="F68" s="37"/>
      <c r="G68" s="37"/>
      <c r="H68" s="37"/>
      <c r="I68" s="37"/>
      <c r="J68" s="35"/>
    </row>
    <row r="69" spans="1:10" x14ac:dyDescent="0.2">
      <c r="A69" s="67"/>
      <c r="B69" s="68" t="s">
        <v>84</v>
      </c>
      <c r="C69" s="37"/>
      <c r="D69" s="37"/>
      <c r="E69" s="37"/>
      <c r="F69" s="37"/>
      <c r="G69" s="37"/>
      <c r="H69" s="37"/>
      <c r="I69" s="37"/>
      <c r="J69" s="35"/>
    </row>
    <row r="70" spans="1:10" x14ac:dyDescent="0.2">
      <c r="A70" s="70"/>
      <c r="B70" s="71"/>
      <c r="C70" s="72"/>
      <c r="D70" s="72"/>
      <c r="E70" s="72"/>
      <c r="F70" s="72"/>
      <c r="G70" s="72"/>
      <c r="H70" s="72"/>
      <c r="I70" s="72"/>
      <c r="J70" s="73"/>
    </row>
    <row r="71" spans="1:10" x14ac:dyDescent="0.2">
      <c r="A71" s="23"/>
      <c r="B71" s="26"/>
    </row>
    <row r="72" spans="1:10" x14ac:dyDescent="0.2">
      <c r="A72" s="23"/>
      <c r="B72" s="24"/>
    </row>
    <row r="73" spans="1:10" x14ac:dyDescent="0.2">
      <c r="A73" s="23"/>
      <c r="B73" s="27"/>
    </row>
  </sheetData>
  <mergeCells count="6">
    <mergeCell ref="A8:I8"/>
    <mergeCell ref="A1:I1"/>
    <mergeCell ref="A2:I2"/>
    <mergeCell ref="A3:I3"/>
    <mergeCell ref="A4:I4"/>
    <mergeCell ref="A7:I7"/>
  </mergeCells>
  <pageMargins left="0.7" right="0.7" top="0.75" bottom="0.75" header="0.3" footer="0.3"/>
  <pageSetup scale="6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55501903-55C4-4A29-BA23-7D7798F09BEA}"/>
</file>

<file path=customXml/itemProps2.xml><?xml version="1.0" encoding="utf-8"?>
<ds:datastoreItem xmlns:ds="http://schemas.openxmlformats.org/officeDocument/2006/customXml" ds:itemID="{684EC051-76E0-4D4F-BBC4-C4CC17A8F357}"/>
</file>

<file path=customXml/itemProps3.xml><?xml version="1.0" encoding="utf-8"?>
<ds:datastoreItem xmlns:ds="http://schemas.openxmlformats.org/officeDocument/2006/customXml" ds:itemID="{A667D8EB-660A-470E-81EC-97497A6039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Capital p3 - SEWP</vt:lpstr>
      <vt:lpstr>Subs Extreme Weather Protection</vt:lpstr>
      <vt:lpstr>WACC Jan-June</vt:lpstr>
      <vt:lpstr>WACC July-Dec</vt:lpstr>
      <vt:lpstr>WACC 2021</vt:lpstr>
      <vt:lpstr>WACC 2022</vt:lpstr>
      <vt:lpstr>'Capital p3 - SEWP'!Print_Area</vt:lpstr>
      <vt:lpstr>'Subs Extreme Weather Protection'!Print_Area</vt:lpstr>
      <vt:lpstr>'WACC 2021'!Print_Area</vt:lpstr>
      <vt:lpstr>'WACC 2022'!Print_Area</vt:lpstr>
      <vt:lpstr>'WACC Jan-June'!Print_Area</vt:lpstr>
      <vt:lpstr>'WACC July-Dec'!Print_Area</vt:lpstr>
      <vt:lpstr>'Subs Extreme Weather Protection'!Print_Titles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2022-04-08T17:19:51Z</dcterms:created>
  <dcterms:modified xsi:type="dcterms:W3CDTF">2022-04-08T17:19:52Z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3f872e-d8d7-43ac-9961-0f2ad31e50e5_Enabled">
    <vt:lpwstr>true</vt:lpwstr>
  </property>
  <property fmtid="{D5CDD505-2E9C-101B-9397-08002B2CF9AE}" pid="3" name="MSIP_Label_a83f872e-d8d7-43ac-9961-0f2ad31e50e5_SetDate">
    <vt:lpwstr>2022-04-08T17:19:51Z</vt:lpwstr>
  </property>
  <property fmtid="{D5CDD505-2E9C-101B-9397-08002B2CF9AE}" pid="4" name="MSIP_Label_a83f872e-d8d7-43ac-9961-0f2ad31e50e5_Method">
    <vt:lpwstr>Standard</vt:lpwstr>
  </property>
  <property fmtid="{D5CDD505-2E9C-101B-9397-08002B2CF9AE}" pid="5" name="MSIP_Label_a83f872e-d8d7-43ac-9961-0f2ad31e50e5_Name">
    <vt:lpwstr>a83f872e-d8d7-43ac-9961-0f2ad31e50e5</vt:lpwstr>
  </property>
  <property fmtid="{D5CDD505-2E9C-101B-9397-08002B2CF9AE}" pid="6" name="MSIP_Label_a83f872e-d8d7-43ac-9961-0f2ad31e50e5_SiteId">
    <vt:lpwstr>fa8c194a-f8e2-43c5-bc39-b637579e39e0</vt:lpwstr>
  </property>
  <property fmtid="{D5CDD505-2E9C-101B-9397-08002B2CF9AE}" pid="7" name="MSIP_Label_a83f872e-d8d7-43ac-9961-0f2ad31e50e5_ActionId">
    <vt:lpwstr>97c6f7eb-5cc0-44df-b448-45e7bcd0ec42</vt:lpwstr>
  </property>
  <property fmtid="{D5CDD505-2E9C-101B-9397-08002B2CF9AE}" pid="8" name="MSIP_Label_a83f872e-d8d7-43ac-9961-0f2ad31e50e5_ContentBits">
    <vt:lpwstr>0</vt:lpwstr>
  </property>
  <property fmtid="{D5CDD505-2E9C-101B-9397-08002B2CF9AE}" pid="9" name="ContentTypeId">
    <vt:lpwstr>0x010100FC9373104615C247AFF48713E375DF27</vt:lpwstr>
  </property>
</Properties>
</file>